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4940" windowHeight="7980" tabRatio="727" activeTab="0"/>
  </bookViews>
  <sheets>
    <sheet name="20-1(1)" sheetId="1" r:id="rId1"/>
    <sheet name="20-1(2)" sheetId="2" r:id="rId2"/>
    <sheet name="20-1(3)(4)" sheetId="3" r:id="rId3"/>
    <sheet name="20-1-2" sheetId="4" r:id="rId4"/>
    <sheet name="20-2" sheetId="5" r:id="rId5"/>
    <sheet name="20-3 " sheetId="6" r:id="rId6"/>
    <sheet name="20-4 " sheetId="7" r:id="rId7"/>
    <sheet name="20-5 " sheetId="8" r:id="rId8"/>
    <sheet name="20-6(1),(2)-1" sheetId="9" r:id="rId9"/>
    <sheet name="20-6(2)-2" sheetId="10" r:id="rId10"/>
    <sheet name="20-6(2)-3" sheetId="11" r:id="rId11"/>
    <sheet name="20-7(1)-1" sheetId="12" r:id="rId12"/>
    <sheet name="20-7(1)-2,(2)-1" sheetId="13" r:id="rId13"/>
    <sheet name="20-7(2)-2,(3)" sheetId="14" r:id="rId14"/>
    <sheet name="20-8(1)" sheetId="15" r:id="rId15"/>
    <sheet name="20-8(2)" sheetId="16" r:id="rId16"/>
    <sheet name="20-9 " sheetId="17" r:id="rId17"/>
    <sheet name="20-10 " sheetId="18" r:id="rId18"/>
    <sheet name="20-11 " sheetId="19" r:id="rId19"/>
    <sheet name="20-12(1)" sheetId="20" r:id="rId20"/>
    <sheet name="20-12(2)" sheetId="21" r:id="rId21"/>
    <sheet name="20-12(3)" sheetId="22" r:id="rId22"/>
    <sheet name="20-12(4)" sheetId="23" r:id="rId23"/>
    <sheet name="Sheet1" sheetId="24" r:id="rId24"/>
  </sheets>
  <externalReferences>
    <externalReference r:id="rId27"/>
    <externalReference r:id="rId28"/>
    <externalReference r:id="rId29"/>
    <externalReference r:id="rId30"/>
    <externalReference r:id="rId31"/>
    <externalReference r:id="rId32"/>
  </externalReferences>
  <definedNames>
    <definedName name="COLNUM">#REF!</definedName>
    <definedName name="COLNUM2" localSheetId="19">#REF!</definedName>
    <definedName name="COLNUM2" localSheetId="20">#REF!</definedName>
    <definedName name="COLNUM2" localSheetId="21">#REF!</definedName>
    <definedName name="COLNUM2" localSheetId="22">#REF!</definedName>
    <definedName name="COLNUM2">#REF!</definedName>
    <definedName name="COLSZ">#REF!</definedName>
    <definedName name="COLSZ2" localSheetId="19">#REF!</definedName>
    <definedName name="COLSZ2" localSheetId="20">#REF!</definedName>
    <definedName name="COLSZ2" localSheetId="21">#REF!</definedName>
    <definedName name="COLSZ2" localSheetId="22">#REF!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17">'[3]漁労体数等検討表'!#REF!</definedName>
    <definedName name="GGG" localSheetId="18">'[3]漁労体数等検討表'!#REF!</definedName>
    <definedName name="GGG" localSheetId="3">'[3]漁労体数等検討表'!#REF!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17">'[3]漁労体数等検討表'!#REF!</definedName>
    <definedName name="GROUPCD" localSheetId="18">'[3]漁労体数等検討表'!#REF!</definedName>
    <definedName name="GROUPCD" localSheetId="3">'[3]漁労体数等検討表'!#REF!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17">'[3]収獲量検討表'!#REF!</definedName>
    <definedName name="NEN" localSheetId="18">'[3]収獲量検討表'!#REF!</definedName>
    <definedName name="NEN" localSheetId="3">'[3]収獲量検討表'!#REF!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 localSheetId="19">#REF!</definedName>
    <definedName name="PKSZ2" localSheetId="20">#REF!</definedName>
    <definedName name="PKSZ2" localSheetId="21">#REF!</definedName>
    <definedName name="PKSZ2" localSheetId="22">#REF!</definedName>
    <definedName name="PKSZ2">#REF!</definedName>
    <definedName name="_xlnm.Print_Area" localSheetId="5">'20-3 '!$A$1:$Y$14</definedName>
    <definedName name="_xlnm.Print_Area" localSheetId="11">'20-7(1)-1'!$A$1:$R$50</definedName>
    <definedName name="_xlnm.Print_Area" localSheetId="14">'20-8(1)'!$A$1:$N$68</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17" hidden="1">{#N/A,#N/A,FALSE,"312"}</definedName>
    <definedName name="wrn.toukei." localSheetId="18" hidden="1">{#N/A,#N/A,FALSE,"312"}</definedName>
    <definedName name="wrn.toukei." localSheetId="3"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<sst xmlns="http://schemas.openxmlformats.org/spreadsheetml/2006/main" count="3048" uniqueCount="888">
  <si>
    <t>－</t>
  </si>
  <si>
    <t>件数</t>
  </si>
  <si>
    <t>（単位：件，千円）</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</si>
  <si>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</si>
  <si>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</si>
  <si>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</si>
  <si>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</si>
  <si>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</si>
  <si>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</si>
  <si>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</si>
  <si>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</si>
  <si>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</si>
  <si>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</si>
  <si>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</si>
  <si>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</si>
  <si>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</si>
  <si>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</si>
  <si>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</si>
  <si>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</si>
  <si>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</si>
  <si>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</si>
  <si>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</si>
  <si>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</si>
  <si>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</si>
  <si>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</si>
  <si>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</si>
  <si>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</si>
  <si>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</si>
  <si>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</si>
  <si>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</si>
  <si>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</si>
  <si>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</si>
  <si>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</si>
  <si>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</si>
  <si>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</si>
  <si>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</si>
  <si>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</si>
  <si>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</si>
  <si>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</si>
  <si>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</si>
  <si>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</si>
  <si>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</si>
  <si>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</si>
  <si>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</si>
  <si>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</si>
  <si>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</si>
  <si>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</si>
  <si>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</si>
  <si>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</si>
  <si>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</si>
  <si>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</si>
  <si>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</si>
  <si>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</si>
  <si>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</si>
  <si>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</si>
  <si>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</si>
  <si>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</si>
  <si>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</si>
  <si>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</si>
  <si>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</si>
  <si>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</si>
  <si>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</si>
  <si>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</si>
  <si>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</si>
  <si>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</si>
  <si>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</si>
  <si>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</si>
  <si>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(3)高齢受給者・一般分</t>
  </si>
  <si>
    <t>(4)高齢受給者・一定以上所得者分</t>
  </si>
  <si>
    <t>(5)世帯合算分</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</si>
  <si>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</si>
  <si>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</si>
  <si>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</si>
  <si>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</si>
  <si>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</si>
  <si>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</si>
  <si>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</si>
  <si>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</si>
  <si>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</si>
  <si>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t>
  </si>
  <si>
    <t xml:space="preserve">  21</t>
  </si>
  <si>
    <t>(1) 全国健康保険管掌</t>
  </si>
  <si>
    <t>看護費</t>
  </si>
  <si>
    <t>平成</t>
  </si>
  <si>
    <t>資料：全国健康保険協会佐賀支部</t>
  </si>
  <si>
    <t>(注)高額介護合算療養費は平成２１年度から新しく作られた制度</t>
  </si>
  <si>
    <t>家族出産育児             一時金</t>
  </si>
  <si>
    <t>高額介護                  合算療養費</t>
  </si>
  <si>
    <t>高額介護合算           療養費</t>
  </si>
  <si>
    <t xml:space="preserve">  21</t>
  </si>
  <si>
    <t xml:space="preserve">  22</t>
  </si>
  <si>
    <t>①一般被保険者分</t>
  </si>
  <si>
    <t>　　　　2)受講手当＋特定職種受講手当＋通所手当</t>
  </si>
  <si>
    <t>（注）　1)日雇労働被保険者手帳交付数から推計値、平成21年度から統計計上廃止</t>
  </si>
  <si>
    <t>資料：佐賀県労働局職業安定課</t>
  </si>
  <si>
    <t>平成</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</si>
  <si>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</si>
  <si>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</si>
  <si>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</si>
  <si>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</si>
  <si>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</si>
  <si>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</si>
  <si>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</si>
  <si>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</si>
  <si>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</si>
  <si>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</si>
  <si>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</si>
  <si>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</si>
  <si>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技 能 習 得 手 当
（短時間を含む） 2)</t>
  </si>
  <si>
    <t>傷 病 手 当
（短時間を含む）</t>
  </si>
  <si>
    <t>　基本手当基本分（短時間を含む）　</t>
  </si>
  <si>
    <t>日雇労働被保険者数　1)</t>
  </si>
  <si>
    <t>一般・高齢・特例</t>
  </si>
  <si>
    <t>日 雇 労 働 求 職 者 給 付 の 状 況</t>
  </si>
  <si>
    <t>就　職　促　進　給　付（短時間を含む）　</t>
  </si>
  <si>
    <t>（単位：人，千円）</t>
  </si>
  <si>
    <t xml:space="preserve"> 20-4  雇　　　　　　　用  　</t>
  </si>
  <si>
    <t>資料：佐賀労働局労災補償課「労働者災害補償保険事業年報」</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</si>
  <si>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</si>
  <si>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</si>
  <si>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</si>
  <si>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</si>
  <si>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</si>
  <si>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</si>
  <si>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</si>
  <si>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</si>
  <si>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</si>
  <si>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</si>
  <si>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</si>
  <si>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</si>
  <si>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</si>
  <si>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</si>
  <si>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</si>
  <si>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</si>
  <si>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</si>
  <si>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</si>
  <si>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</si>
  <si>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</si>
  <si>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</si>
  <si>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</si>
  <si>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 xml:space="preserve">   （単位：件，万円）</t>
  </si>
  <si>
    <t>身体障害者福祉センター</t>
  </si>
  <si>
    <t>老人憩の家</t>
  </si>
  <si>
    <t>隣保館</t>
  </si>
  <si>
    <t>有料老人ホーム</t>
  </si>
  <si>
    <t>その他の社会福祉施設</t>
  </si>
  <si>
    <t>母子福祉センター</t>
  </si>
  <si>
    <t>母  子  福  祉  施  設</t>
  </si>
  <si>
    <t>児童センター</t>
  </si>
  <si>
    <t>児童館</t>
  </si>
  <si>
    <t>助産施設</t>
  </si>
  <si>
    <t>児童自立支援施設</t>
  </si>
  <si>
    <t>乳児院</t>
  </si>
  <si>
    <t>児童養護施設</t>
  </si>
  <si>
    <t>児  童  福  祉  施  設</t>
  </si>
  <si>
    <t>婦  人  保  護  施  設</t>
  </si>
  <si>
    <t>点字図書館</t>
  </si>
  <si>
    <t>共同生活介護・援助</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</si>
  <si>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</si>
  <si>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</si>
  <si>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</si>
  <si>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</si>
  <si>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</si>
  <si>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</si>
  <si>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</si>
  <si>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</si>
  <si>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</si>
  <si>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</si>
  <si>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</si>
  <si>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</si>
  <si>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</si>
  <si>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</si>
  <si>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</si>
  <si>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</si>
  <si>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</si>
  <si>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</si>
  <si>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</si>
  <si>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</si>
  <si>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</si>
  <si>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</si>
  <si>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</si>
  <si>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</si>
  <si>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</si>
  <si>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</si>
  <si>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</si>
  <si>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</si>
  <si>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（単位:世帯）</t>
  </si>
  <si>
    <t>月平均</t>
  </si>
  <si>
    <t>　(注)本表は生活保護法に基づく保護世帯数および人員で、扶助には1世帯または1人で2種類以上のものを受けた場合も計上されているので、</t>
  </si>
  <si>
    <t>葬祭</t>
  </si>
  <si>
    <t>生業</t>
  </si>
  <si>
    <t>出産</t>
  </si>
  <si>
    <t>医療</t>
  </si>
  <si>
    <t>介護</t>
  </si>
  <si>
    <t>教育</t>
  </si>
  <si>
    <t>住宅</t>
  </si>
  <si>
    <t>生活</t>
  </si>
  <si>
    <t>世帯数</t>
  </si>
  <si>
    <t>扶     助     区     分     別     人     員</t>
  </si>
  <si>
    <t>（単位:世帯，人）</t>
  </si>
  <si>
    <t>月平均，保護率は年度平均</t>
  </si>
  <si>
    <t>介護扶助</t>
  </si>
  <si>
    <t>扶        助        区        分</t>
  </si>
  <si>
    <t xml:space="preserve">       （単位:千円）</t>
  </si>
  <si>
    <t>年度間</t>
  </si>
  <si>
    <t>　　　　※四捨五入の関係で総数と内訳が合わない場合がある</t>
  </si>
  <si>
    <t>資料：県地域福祉課</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</si>
  <si>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</si>
  <si>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</si>
  <si>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</si>
  <si>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</si>
  <si>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</si>
  <si>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</si>
  <si>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</si>
  <si>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</si>
  <si>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</si>
  <si>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</si>
  <si>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</si>
  <si>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</si>
  <si>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</si>
  <si>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</si>
  <si>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</si>
  <si>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</si>
  <si>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</si>
  <si>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</si>
  <si>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</si>
  <si>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</si>
  <si>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</si>
  <si>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</si>
  <si>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</si>
  <si>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</si>
  <si>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</si>
  <si>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</si>
  <si>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</si>
  <si>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</si>
  <si>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</si>
  <si>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</si>
  <si>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</si>
  <si>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</si>
  <si>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</si>
  <si>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</si>
  <si>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（単位：世帯，人，千円）</t>
  </si>
  <si>
    <t>保険給付</t>
  </si>
  <si>
    <t>年　　度</t>
  </si>
  <si>
    <t>老齢厚生年金</t>
  </si>
  <si>
    <t>通算老齢年金１）</t>
  </si>
  <si>
    <t>遺族厚生年金</t>
  </si>
  <si>
    <t>障害厚生年金</t>
  </si>
  <si>
    <t>脱退手当金</t>
  </si>
  <si>
    <t>年　度</t>
  </si>
  <si>
    <t>者  数</t>
  </si>
  <si>
    <t>1)特例老齢年金を含む。</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</si>
  <si>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</si>
  <si>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</si>
  <si>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</si>
  <si>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</si>
  <si>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</si>
  <si>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</si>
  <si>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</si>
  <si>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</si>
  <si>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</si>
  <si>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</si>
  <si>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</si>
  <si>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</si>
  <si>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</si>
  <si>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</si>
  <si>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</si>
  <si>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</si>
  <si>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</si>
  <si>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</si>
  <si>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</si>
  <si>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</si>
  <si>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</si>
  <si>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</si>
  <si>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</si>
  <si>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</si>
  <si>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</si>
  <si>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</si>
  <si>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</si>
  <si>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（注）　1)日本国内に住所を有する20歳以上60歳未満の者。</t>
  </si>
  <si>
    <t xml:space="preserve"> (1)拠出制年金支給状況（続き）</t>
  </si>
  <si>
    <t>各年度末現在</t>
  </si>
  <si>
    <t xml:space="preserve"> 　　支給停止分を含む。</t>
  </si>
  <si>
    <t>　（単位：件，千円）</t>
  </si>
  <si>
    <t>障　害　基　礎　年　金</t>
  </si>
  <si>
    <t>母  子  年  金</t>
  </si>
  <si>
    <t>遺  児  年  金</t>
  </si>
  <si>
    <t>寡  婦  年  金</t>
  </si>
  <si>
    <t>老 齢 基 礎 年 金</t>
  </si>
  <si>
    <t>うち法第30条，第30条
の２，第30条の３該当</t>
  </si>
  <si>
    <t>小城市</t>
  </si>
  <si>
    <t>みやき町</t>
  </si>
  <si>
    <t>資料：日本年金機構</t>
  </si>
  <si>
    <t>20-7　国　　　民　　</t>
  </si>
  <si>
    <t>　　 （単位：件，千円）</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</si>
  <si>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</si>
  <si>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</si>
  <si>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</si>
  <si>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</si>
  <si>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</si>
  <si>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</si>
  <si>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</si>
  <si>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</si>
  <si>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</si>
  <si>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</si>
  <si>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</si>
  <si>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</si>
  <si>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</si>
  <si>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</si>
  <si>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</si>
  <si>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 xml:space="preserve">       23</t>
  </si>
  <si>
    <t>上峰町</t>
  </si>
  <si>
    <t>みやき町</t>
  </si>
  <si>
    <t>小城市</t>
  </si>
  <si>
    <t>嬉野市</t>
  </si>
  <si>
    <t>神埼市</t>
  </si>
  <si>
    <t>資料:県こども未来課</t>
  </si>
  <si>
    <t xml:space="preserve">  (単位:件，千円）</t>
  </si>
  <si>
    <t>資金</t>
  </si>
  <si>
    <t>母子福祉資金</t>
  </si>
  <si>
    <t>寡婦福祉資金</t>
  </si>
  <si>
    <t>件　数</t>
  </si>
  <si>
    <t>金　額</t>
  </si>
  <si>
    <t>事業開始</t>
  </si>
  <si>
    <t>事業継続</t>
  </si>
  <si>
    <t>修学</t>
  </si>
  <si>
    <t>修業</t>
  </si>
  <si>
    <t>-</t>
  </si>
  <si>
    <t>就学支度</t>
  </si>
  <si>
    <t>その他</t>
  </si>
  <si>
    <t>資料：県母子保健福祉課</t>
  </si>
  <si>
    <t>　</t>
  </si>
  <si>
    <t>(1)経理状況</t>
  </si>
  <si>
    <t>(2)保険者別保険給付状況</t>
  </si>
  <si>
    <t>　　　　　　（単位：世帯，人，万円，件）</t>
  </si>
  <si>
    <t>収入</t>
  </si>
  <si>
    <t>年  度
市　町</t>
  </si>
  <si>
    <t>療  養  の  給  付 1)</t>
  </si>
  <si>
    <t>合計</t>
  </si>
  <si>
    <t>うち国庫支出金</t>
  </si>
  <si>
    <t>うち保険給付費</t>
  </si>
  <si>
    <t>費用額</t>
  </si>
  <si>
    <t xml:space="preserve">  22</t>
  </si>
  <si>
    <t>　 22</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</si>
  <si>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</si>
  <si>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</si>
  <si>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</si>
  <si>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</si>
  <si>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</si>
  <si>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</si>
  <si>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</si>
  <si>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</si>
  <si>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</si>
  <si>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</si>
  <si>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</si>
  <si>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</si>
  <si>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</si>
  <si>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</si>
  <si>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</si>
  <si>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</si>
  <si>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</si>
  <si>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</si>
  <si>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</si>
  <si>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</si>
  <si>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</si>
  <si>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</si>
  <si>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</si>
  <si>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</si>
  <si>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②若人+退職分</t>
  </si>
  <si>
    <t>③退職被保険者分</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</si>
  <si>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</si>
  <si>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</si>
  <si>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</si>
  <si>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</si>
  <si>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</si>
  <si>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</si>
  <si>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</si>
  <si>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</si>
  <si>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</si>
  <si>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</si>
  <si>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</si>
  <si>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</si>
  <si>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</si>
  <si>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</si>
  <si>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</si>
  <si>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(単位：件，万円，人)</t>
  </si>
  <si>
    <t>高 額 療 養 費</t>
  </si>
  <si>
    <t>高額介護合算療養費</t>
  </si>
  <si>
    <t>医 療 諸 費</t>
  </si>
  <si>
    <t>医療諸費費用額負担区分</t>
  </si>
  <si>
    <t>医 療 の 給 付</t>
  </si>
  <si>
    <t>老人保健負担分</t>
  </si>
  <si>
    <t>他法負担分</t>
  </si>
  <si>
    <t>組合</t>
  </si>
  <si>
    <t>1)老人保険医療給付対象分は、３月-２月ベース</t>
  </si>
  <si>
    <t xml:space="preserve">          (単位：件，人）</t>
  </si>
  <si>
    <t>新    規                                                                                                                                交付数</t>
  </si>
  <si>
    <t xml:space="preserve">  年 度 末 現 在 手 帳 交 付 台 帳 登 載 数</t>
  </si>
  <si>
    <t>総     数</t>
  </si>
  <si>
    <t>視覚障害</t>
  </si>
  <si>
    <t>音声・言語・</t>
  </si>
  <si>
    <t>肢体不自由</t>
  </si>
  <si>
    <t>内部機能障害</t>
  </si>
  <si>
    <t>そしゃく機能障害</t>
  </si>
  <si>
    <t xml:space="preserve">     22</t>
  </si>
  <si>
    <t xml:space="preserve"> 41 919</t>
  </si>
  <si>
    <t xml:space="preserve"> 3 258</t>
  </si>
  <si>
    <t xml:space="preserve"> 3 634</t>
  </si>
  <si>
    <t xml:space="preserve"> 23 760</t>
  </si>
  <si>
    <t xml:space="preserve"> 10 861</t>
  </si>
  <si>
    <t>資料：県障害福祉課</t>
  </si>
  <si>
    <t>福祉ホーム</t>
  </si>
  <si>
    <t>　施 設  － 市 町 －</t>
  </si>
  <si>
    <t xml:space="preserve">   （単位：ｶ所，人）</t>
  </si>
  <si>
    <t>年次
市町</t>
  </si>
  <si>
    <t>小計</t>
  </si>
  <si>
    <t>在宅介護
支援ｾﾝﾀｰ</t>
  </si>
  <si>
    <t>老人福祉
センター</t>
  </si>
  <si>
    <r>
      <t xml:space="preserve">生活支援
ハウス
</t>
    </r>
    <r>
      <rPr>
        <sz val="6"/>
        <color indexed="8"/>
        <rFont val="ＭＳ 明朝"/>
        <family val="1"/>
      </rPr>
      <t>（高齢者生活福祉センター）</t>
    </r>
  </si>
  <si>
    <t>指定介護老人福祉施設（特別養護老人ﾎｰﾑ）</t>
  </si>
  <si>
    <t>介護老人  保健施設</t>
  </si>
  <si>
    <t>指定介護  療 養 型  医療施設</t>
  </si>
  <si>
    <t>通所介護</t>
  </si>
  <si>
    <t>Ａ型･Ｂ型</t>
  </si>
  <si>
    <t>ケアハウス</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</si>
  <si>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</si>
  <si>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</si>
  <si>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</si>
  <si>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</si>
  <si>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</si>
  <si>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</si>
  <si>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</si>
  <si>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</si>
  <si>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</si>
  <si>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</si>
  <si>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</si>
  <si>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</si>
  <si>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</si>
  <si>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</si>
  <si>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</si>
  <si>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</si>
  <si>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</si>
  <si>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</si>
  <si>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</si>
  <si>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 xml:space="preserve">     23</t>
  </si>
  <si>
    <t xml:space="preserve">  23</t>
  </si>
  <si>
    <t>…</t>
  </si>
  <si>
    <t>世帯合算高額              療養費</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</si>
  <si>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</si>
  <si>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</si>
  <si>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</si>
  <si>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</si>
  <si>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</si>
  <si>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</si>
  <si>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</si>
  <si>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福祉型障害児入所施設</t>
  </si>
  <si>
    <t>福祉型児童発達支援センター</t>
  </si>
  <si>
    <t>医療型児童発達支援センター</t>
  </si>
  <si>
    <t xml:space="preserve">          24</t>
  </si>
  <si>
    <t>医療型障害児入所者</t>
  </si>
  <si>
    <t>（注）　1）平成21年から保育所の職員数は非公開</t>
  </si>
  <si>
    <t>・・・</t>
  </si>
  <si>
    <t xml:space="preserve">   20-6    国      民      健      康   </t>
  </si>
  <si>
    <t xml:space="preserve"> ①一般被保険者(若人)分</t>
  </si>
  <si>
    <t>年    度
市　　町</t>
  </si>
  <si>
    <t>年間平均
世 帯 数</t>
  </si>
  <si>
    <t>年間平均
被保険者数</t>
  </si>
  <si>
    <t>保険料(税)
収納済額</t>
  </si>
  <si>
    <t>支　　　　出</t>
  </si>
  <si>
    <t>療　 養　 諸　 費</t>
  </si>
  <si>
    <t>療    養   費 2)</t>
  </si>
  <si>
    <t>　 21</t>
  </si>
  <si>
    <t>　 23</t>
  </si>
  <si>
    <t>市　部</t>
  </si>
  <si>
    <t>郡　部</t>
  </si>
  <si>
    <t>佐賀市</t>
  </si>
  <si>
    <t>唐津市</t>
  </si>
  <si>
    <t>鳥栖市</t>
  </si>
  <si>
    <t>多久市</t>
  </si>
  <si>
    <t>伊万里市</t>
  </si>
  <si>
    <t>武雄市</t>
  </si>
  <si>
    <t>鹿島市</t>
  </si>
  <si>
    <t>（千円）</t>
  </si>
  <si>
    <t xml:space="preserve">       24</t>
  </si>
  <si>
    <t>注　1)疾病任継を含む。</t>
  </si>
  <si>
    <t>　　　疾病給付及び失業保険については、平成20年度分が最新数値。</t>
  </si>
  <si>
    <t>資料：日本年金機構佐賀年金事務所、全国健康保険協会佐賀支部　　</t>
  </si>
  <si>
    <t xml:space="preserve"> 21</t>
  </si>
  <si>
    <t xml:space="preserve"> 23</t>
  </si>
  <si>
    <t xml:space="preserve">      23</t>
  </si>
  <si>
    <t>17</t>
  </si>
  <si>
    <t>18</t>
  </si>
  <si>
    <t>19</t>
  </si>
  <si>
    <t>　　　　※四捨五入の関係で総数と内訳が合わない場合がある。</t>
  </si>
  <si>
    <t xml:space="preserve"> 22</t>
  </si>
  <si>
    <t>11</t>
  </si>
  <si>
    <t>12</t>
  </si>
  <si>
    <t>13</t>
  </si>
  <si>
    <t>14</t>
  </si>
  <si>
    <t>15</t>
  </si>
  <si>
    <t>16</t>
  </si>
  <si>
    <t>17</t>
  </si>
  <si>
    <t>18</t>
  </si>
  <si>
    <t>19</t>
  </si>
  <si>
    <t>20</t>
  </si>
  <si>
    <t xml:space="preserve">一   般   求   職   者   給   付   の  </t>
  </si>
  <si>
    <t xml:space="preserve">  状  況</t>
  </si>
  <si>
    <t>寄 宿 手 当</t>
  </si>
  <si>
    <t>事業所数</t>
  </si>
  <si>
    <t>被保険者数</t>
  </si>
  <si>
    <t>初回受 
給者数</t>
  </si>
  <si>
    <t>受給者 
実人員</t>
  </si>
  <si>
    <t>受給者
実人員</t>
  </si>
  <si>
    <t>受給者
実人員</t>
  </si>
  <si>
    <t>金　額</t>
  </si>
  <si>
    <t>受給者
実人員</t>
  </si>
  <si>
    <t>金　　額</t>
  </si>
  <si>
    <t>月平均
受給者
実人員</t>
  </si>
  <si>
    <t>初回
受給者数</t>
  </si>
  <si>
    <t>受給者
実人員</t>
  </si>
  <si>
    <t>給付総額</t>
  </si>
  <si>
    <t>資料:県人権・同和対策課、こども未来課、地域福祉課、母子保健福祉課、長寿社会課、障害福祉課</t>
  </si>
  <si>
    <t xml:space="preserve">20-8 社　会　福　祉　施　設 </t>
  </si>
  <si>
    <t xml:space="preserve">   </t>
  </si>
  <si>
    <t xml:space="preserve">     (2)  老 人 福 祉  </t>
  </si>
  <si>
    <t>各年10月1日現在</t>
  </si>
  <si>
    <t>年次
市町</t>
  </si>
  <si>
    <t>合　計</t>
  </si>
  <si>
    <t>老  人  福  祉  施  設</t>
  </si>
  <si>
    <t>そ の 他 の 施 設　</t>
  </si>
  <si>
    <t>介  護  保  険  施  設</t>
  </si>
  <si>
    <t>指 定 居 宅 サ ー ビ ス 事 業 者</t>
  </si>
  <si>
    <t>指定居宅  介護支援  事 業 者</t>
  </si>
  <si>
    <t>軽費老人ホ ー ム</t>
  </si>
  <si>
    <t xml:space="preserve">    24</t>
  </si>
  <si>
    <t>　　　　3)厚生年金・共済組合の加入者の被扶養配偶者（健康保険の被扶養者となっている配偶者など）で、20歳以上60歳未満の者。</t>
  </si>
  <si>
    <t>－</t>
  </si>
  <si>
    <t xml:space="preserve">    平 成 21 年</t>
  </si>
  <si>
    <t xml:space="preserve">          25</t>
  </si>
  <si>
    <r>
      <t xml:space="preserve">20-9  保 育 所 設 置 状 況 </t>
    </r>
    <r>
      <rPr>
        <sz val="12"/>
        <rFont val="ＭＳ 明朝"/>
        <family val="1"/>
      </rPr>
      <t>－市 町－(平成21～25年)</t>
    </r>
  </si>
  <si>
    <t>市町</t>
  </si>
  <si>
    <t xml:space="preserve">  平成 21 年</t>
  </si>
  <si>
    <t xml:space="preserve">       22</t>
  </si>
  <si>
    <t xml:space="preserve">       25</t>
  </si>
  <si>
    <t>21 093</t>
  </si>
  <si>
    <t>22 265</t>
  </si>
  <si>
    <t xml:space="preserve"> （平成21～25年）(続き）</t>
  </si>
  <si>
    <t>有料老人
ホ ー ム</t>
  </si>
  <si>
    <t>老 人 憩
い の 家</t>
  </si>
  <si>
    <t>計</t>
  </si>
  <si>
    <t>訪問看護
ｽﾃｰｼｮﾝ</t>
  </si>
  <si>
    <t>平成21年</t>
  </si>
  <si>
    <t>平成21年</t>
  </si>
  <si>
    <t xml:space="preserve">    22</t>
  </si>
  <si>
    <t xml:space="preserve">    22</t>
  </si>
  <si>
    <t xml:space="preserve">    23</t>
  </si>
  <si>
    <t>3 453</t>
  </si>
  <si>
    <t>1 007</t>
  </si>
  <si>
    <t xml:space="preserve">    25</t>
  </si>
  <si>
    <t>有田町</t>
  </si>
  <si>
    <r>
      <t xml:space="preserve">   保       険  </t>
    </r>
    <r>
      <rPr>
        <sz val="12"/>
        <rFont val="ＭＳ 明朝"/>
        <family val="1"/>
      </rPr>
      <t>－ 市 町・国民健康保険組合  －(平成20～24年度)</t>
    </r>
  </si>
  <si>
    <t xml:space="preserve">  20年度</t>
  </si>
  <si>
    <t>　 20年度</t>
  </si>
  <si>
    <t xml:space="preserve">  24</t>
  </si>
  <si>
    <t>　 24</t>
  </si>
  <si>
    <t>みやき町</t>
  </si>
  <si>
    <t>医　師</t>
  </si>
  <si>
    <t>歯　師</t>
  </si>
  <si>
    <t>建　設</t>
  </si>
  <si>
    <t xml:space="preserve">   20-6    国      民      健      康   </t>
  </si>
  <si>
    <r>
      <t xml:space="preserve">   保       険  </t>
    </r>
    <r>
      <rPr>
        <sz val="12"/>
        <rFont val="ＭＳ 明朝"/>
        <family val="1"/>
      </rPr>
      <t>－ 市 町・国民健康保険組合 －(平成20～24年度)（続き）</t>
    </r>
  </si>
  <si>
    <t>(2)保険者別保険給付状況(続き)</t>
  </si>
  <si>
    <t>①一般被保険者(若人)分(続き)</t>
  </si>
  <si>
    <t>年    度
市　　町</t>
  </si>
  <si>
    <t xml:space="preserve">そ  の  他 </t>
  </si>
  <si>
    <t xml:space="preserve"> の  保  険  給  付</t>
  </si>
  <si>
    <t xml:space="preserve">  21</t>
  </si>
  <si>
    <t>　 21</t>
  </si>
  <si>
    <t>市　部</t>
  </si>
  <si>
    <t>郡　部</t>
  </si>
  <si>
    <t xml:space="preserve">   20-6    国      民      健      康   </t>
  </si>
  <si>
    <t>(2)保険者別保険給付状況(続き)</t>
  </si>
  <si>
    <t>④老人保健医療給付対象分 1)</t>
  </si>
  <si>
    <t>F19</t>
  </si>
  <si>
    <t>F114</t>
  </si>
  <si>
    <t>F19+F114</t>
  </si>
  <si>
    <t>F20</t>
  </si>
  <si>
    <t>F115</t>
  </si>
  <si>
    <t>F20+F115</t>
  </si>
  <si>
    <t>F26</t>
  </si>
  <si>
    <t>F27</t>
  </si>
  <si>
    <t>F28</t>
  </si>
  <si>
    <t>F30</t>
  </si>
  <si>
    <t>F48</t>
  </si>
  <si>
    <t>D22</t>
  </si>
  <si>
    <t>D2</t>
  </si>
  <si>
    <t>D16</t>
  </si>
  <si>
    <t>D62</t>
  </si>
  <si>
    <t>D16+D62</t>
  </si>
  <si>
    <t>D17</t>
  </si>
  <si>
    <t>D63</t>
  </si>
  <si>
    <t>D17+D63</t>
  </si>
  <si>
    <t>D23</t>
  </si>
  <si>
    <t>D24</t>
  </si>
  <si>
    <t>D25</t>
  </si>
  <si>
    <t>年    度
市　　町</t>
  </si>
  <si>
    <t>療　　養　　費</t>
  </si>
  <si>
    <t>老人医療費
支給対象者数
(年間平均)</t>
  </si>
  <si>
    <t>医療費等 2)</t>
  </si>
  <si>
    <t>市部</t>
  </si>
  <si>
    <t>郡部</t>
  </si>
  <si>
    <t>医師</t>
  </si>
  <si>
    <t>歯師</t>
  </si>
  <si>
    <t>建設</t>
  </si>
  <si>
    <t>2)医療費等には，移送費を含む。</t>
  </si>
  <si>
    <t>※平成20年4月から老人医療については後期高齢者医療制度に移行した。</t>
  </si>
  <si>
    <r>
      <t>20-11　母子福祉資金・寡婦福祉資金の資金別貸付状況</t>
    </r>
    <r>
      <rPr>
        <sz val="12"/>
        <rFont val="ＭＳ 明朝"/>
        <family val="1"/>
      </rPr>
      <t>（平成22～24年度）</t>
    </r>
  </si>
  <si>
    <t xml:space="preserve">     平    成   22    年    度</t>
  </si>
  <si>
    <t xml:space="preserve">     平    成   23   年    度</t>
  </si>
  <si>
    <t xml:space="preserve">     平    成   24   年    度</t>
  </si>
  <si>
    <t>-</t>
  </si>
  <si>
    <r>
      <t xml:space="preserve">  保   　　険   </t>
    </r>
    <r>
      <rPr>
        <sz val="12"/>
        <rFont val="ＭＳ 明朝"/>
        <family val="1"/>
      </rPr>
      <t xml:space="preserve"> (平成20～24年度)</t>
    </r>
  </si>
  <si>
    <t>20年度</t>
  </si>
  <si>
    <t xml:space="preserve"> </t>
  </si>
  <si>
    <t>入院時食事療養費           (差額支給除く)</t>
  </si>
  <si>
    <t>訪問看護療養費</t>
  </si>
  <si>
    <t>看護費</t>
  </si>
  <si>
    <t>平成</t>
  </si>
  <si>
    <t>…</t>
  </si>
  <si>
    <t xml:space="preserve">  21</t>
  </si>
  <si>
    <t>－</t>
  </si>
  <si>
    <t xml:space="preserve">  22</t>
  </si>
  <si>
    <t xml:space="preserve">  22</t>
  </si>
  <si>
    <t>年度末現在適用状況</t>
  </si>
  <si>
    <t>健康保険印紙購入通帳数</t>
  </si>
  <si>
    <t>平均賃金
日   額</t>
  </si>
  <si>
    <t>被  保  険  者  分</t>
  </si>
  <si>
    <t>被    扶    養    者    分</t>
  </si>
  <si>
    <t xml:space="preserve">  21</t>
  </si>
  <si>
    <t>－</t>
  </si>
  <si>
    <t>…</t>
  </si>
  <si>
    <t>－</t>
  </si>
  <si>
    <t xml:space="preserve">  22</t>
  </si>
  <si>
    <t>－</t>
  </si>
  <si>
    <r>
      <t>　保　　　　　　　険</t>
    </r>
    <r>
      <rPr>
        <sz val="12"/>
        <rFont val="ＭＳ 明朝"/>
        <family val="1"/>
      </rPr>
      <t>（平成20～24年度）</t>
    </r>
  </si>
  <si>
    <t xml:space="preserve">20-5  労  働  者  災  害  </t>
  </si>
  <si>
    <r>
      <t xml:space="preserve">  補  償  保  険　</t>
    </r>
    <r>
      <rPr>
        <sz val="12"/>
        <rFont val="ＭＳ 明朝"/>
        <family val="1"/>
      </rPr>
      <t xml:space="preserve">　(平成20～24年度） </t>
    </r>
  </si>
  <si>
    <t xml:space="preserve">       保        険       給     </t>
  </si>
  <si>
    <t xml:space="preserve">  付       状       況</t>
  </si>
  <si>
    <t>年 度 末 現 在
適 用 状 況</t>
  </si>
  <si>
    <t>介護（補償）</t>
  </si>
  <si>
    <t>平成20年度</t>
  </si>
  <si>
    <t xml:space="preserve">     21</t>
  </si>
  <si>
    <t xml:space="preserve">     22</t>
  </si>
  <si>
    <t>17 020</t>
  </si>
  <si>
    <t>262 859</t>
  </si>
  <si>
    <t>3 939</t>
  </si>
  <si>
    <t>39 573</t>
  </si>
  <si>
    <t>531 628</t>
  </si>
  <si>
    <t>22 698</t>
  </si>
  <si>
    <t>183 922</t>
  </si>
  <si>
    <t>3 698</t>
  </si>
  <si>
    <t>55 063</t>
  </si>
  <si>
    <t>16 407</t>
  </si>
  <si>
    <t>3 561</t>
  </si>
  <si>
    <t>1 401</t>
  </si>
  <si>
    <t>5 116</t>
  </si>
  <si>
    <t>3 209</t>
  </si>
  <si>
    <t>65 814</t>
  </si>
  <si>
    <t>5 846</t>
  </si>
  <si>
    <t>138 614</t>
  </si>
  <si>
    <t>28 147</t>
  </si>
  <si>
    <t>2 679</t>
  </si>
  <si>
    <t>33 215</t>
  </si>
  <si>
    <t xml:space="preserve">     24</t>
  </si>
  <si>
    <t>事業場数</t>
  </si>
  <si>
    <r>
      <t xml:space="preserve">  保   　　険   </t>
    </r>
    <r>
      <rPr>
        <sz val="12"/>
        <rFont val="ＭＳ 明朝"/>
        <family val="1"/>
      </rPr>
      <t xml:space="preserve"> (平成20～24年度)</t>
    </r>
  </si>
  <si>
    <t xml:space="preserve">                               保                  険</t>
  </si>
  <si>
    <t xml:space="preserve">             給                付 </t>
  </si>
  <si>
    <t>失 業 保 険</t>
  </si>
  <si>
    <t>年　度</t>
  </si>
  <si>
    <t>保 険 給 付</t>
  </si>
  <si>
    <t>平成</t>
  </si>
  <si>
    <t xml:space="preserve">  21</t>
  </si>
  <si>
    <t>…</t>
  </si>
  <si>
    <t>…</t>
  </si>
  <si>
    <t xml:space="preserve">  22</t>
  </si>
  <si>
    <t>20-3  厚      生      年  　</t>
  </si>
  <si>
    <r>
      <t xml:space="preserve">  金     保      険　</t>
    </r>
    <r>
      <rPr>
        <sz val="12"/>
        <rFont val="ＭＳ 明朝"/>
        <family val="1"/>
      </rPr>
      <t>(平成20～24年度)</t>
    </r>
  </si>
  <si>
    <t xml:space="preserve">                                                年      </t>
  </si>
  <si>
    <t xml:space="preserve">                                  金</t>
  </si>
  <si>
    <t>老 齢 年 金</t>
  </si>
  <si>
    <t>遺 族 年 金</t>
  </si>
  <si>
    <t>障 害 年 金</t>
  </si>
  <si>
    <t xml:space="preserve">  21</t>
  </si>
  <si>
    <t xml:space="preserve">  22</t>
  </si>
  <si>
    <r>
      <t>　　年　　　　　金</t>
    </r>
    <r>
      <rPr>
        <sz val="12"/>
        <color indexed="8"/>
        <rFont val="ＭＳ 明朝"/>
        <family val="1"/>
      </rPr>
      <t xml:space="preserve"> －市 町－（平成20～24年度）</t>
    </r>
  </si>
  <si>
    <t xml:space="preserve"> 20年度</t>
  </si>
  <si>
    <t xml:space="preserve"> 24</t>
  </si>
  <si>
    <r>
      <t>　　年　　　　　金</t>
    </r>
    <r>
      <rPr>
        <sz val="12"/>
        <color indexed="8"/>
        <rFont val="ＭＳ 明朝"/>
        <family val="1"/>
      </rPr>
      <t xml:space="preserve"> －市 町－（平成20～24年度）(続き)</t>
    </r>
  </si>
  <si>
    <t>(2)基礎年金支給状況</t>
  </si>
  <si>
    <r>
      <t xml:space="preserve">  　各年度末現在　</t>
    </r>
    <r>
      <rPr>
        <sz val="8"/>
        <rFont val="ＭＳ 明朝"/>
        <family val="1"/>
      </rPr>
      <t>支給停止分を含む。</t>
    </r>
  </si>
  <si>
    <t>年   　度       　市　 　町</t>
  </si>
  <si>
    <t>年　 度　市   町</t>
  </si>
  <si>
    <t xml:space="preserve"> 平 成20 年度</t>
  </si>
  <si>
    <t xml:space="preserve">  20年度</t>
  </si>
  <si>
    <t xml:space="preserve">      21</t>
  </si>
  <si>
    <t xml:space="preserve">  21</t>
  </si>
  <si>
    <t xml:space="preserve">      22</t>
  </si>
  <si>
    <t xml:space="preserve">  22</t>
  </si>
  <si>
    <t xml:space="preserve">      24</t>
  </si>
  <si>
    <t>12</t>
  </si>
  <si>
    <t>13</t>
  </si>
  <si>
    <t>14</t>
  </si>
  <si>
    <t>15</t>
  </si>
  <si>
    <t>16</t>
  </si>
  <si>
    <t>17</t>
  </si>
  <si>
    <t>18</t>
  </si>
  <si>
    <t>19</t>
  </si>
  <si>
    <t>20</t>
  </si>
  <si>
    <r>
      <t>年　　　金</t>
    </r>
    <r>
      <rPr>
        <sz val="12"/>
        <color indexed="8"/>
        <rFont val="ＭＳ 明朝"/>
        <family val="1"/>
      </rPr>
      <t xml:space="preserve"> －市 町－（平成２０～２４年度）(続き)</t>
    </r>
  </si>
  <si>
    <t>(2)基礎年金支給状況(続き)</t>
  </si>
  <si>
    <t>(3)福祉年金支給状況</t>
  </si>
  <si>
    <t>各年度末現在</t>
  </si>
  <si>
    <t xml:space="preserve">   支給停止分を含む｡</t>
  </si>
  <si>
    <t>年   　度       　市　 　町</t>
  </si>
  <si>
    <t xml:space="preserve"> 平 成 20 年度</t>
  </si>
  <si>
    <t xml:space="preserve">       21</t>
  </si>
  <si>
    <t xml:space="preserve">       22</t>
  </si>
  <si>
    <t>12</t>
  </si>
  <si>
    <t>13</t>
  </si>
  <si>
    <t>14</t>
  </si>
  <si>
    <t>15</t>
  </si>
  <si>
    <t>16</t>
  </si>
  <si>
    <t>20</t>
  </si>
  <si>
    <t xml:space="preserve"> 2 554</t>
  </si>
  <si>
    <t xml:space="preserve"> 1 932 745</t>
  </si>
  <si>
    <t>20－8 社 会 福 祉 施 設 (平成2１～25年)</t>
  </si>
  <si>
    <t xml:space="preserve">(1)  社 会 福 祉 施 設 </t>
  </si>
  <si>
    <t>施　設　数</t>
  </si>
  <si>
    <t>定　　　員</t>
  </si>
  <si>
    <t>利 用 現 在 員</t>
  </si>
  <si>
    <t>職 員 数 (専 任)</t>
  </si>
  <si>
    <t xml:space="preserve">          22</t>
  </si>
  <si>
    <t xml:space="preserve">          23</t>
  </si>
  <si>
    <t xml:space="preserve">    障 害 児 通 所 支 援 事 業 所</t>
  </si>
  <si>
    <t>障害児通所支援事業所</t>
  </si>
  <si>
    <t>放課後等デイサービス</t>
  </si>
  <si>
    <t>保育所等訪問支援</t>
  </si>
  <si>
    <t>保育所1)</t>
  </si>
  <si>
    <t>母子生活支援施設2)</t>
  </si>
  <si>
    <t>児童遊園3)</t>
  </si>
  <si>
    <t xml:space="preserve">　　 2）世帯数  3) 許可された施設のみ  </t>
  </si>
  <si>
    <r>
      <t>20-10　身体障害者手帳交付件数</t>
    </r>
    <r>
      <rPr>
        <sz val="12"/>
        <rFont val="ＭＳ 明朝"/>
        <family val="1"/>
      </rPr>
      <t>（平成２０～２４年度）</t>
    </r>
  </si>
  <si>
    <t>聴覚・平衡</t>
  </si>
  <si>
    <t>機 能 障 害</t>
  </si>
  <si>
    <t xml:space="preserve"> 平成20年度</t>
  </si>
  <si>
    <t xml:space="preserve">     21</t>
  </si>
  <si>
    <t xml:space="preserve"> 2 846</t>
  </si>
  <si>
    <t>2 860</t>
  </si>
  <si>
    <t>42 244</t>
  </si>
  <si>
    <t>3 139</t>
  </si>
  <si>
    <t>3 631</t>
  </si>
  <si>
    <t>23 851</t>
  </si>
  <si>
    <t>11 220</t>
  </si>
  <si>
    <t>2 926</t>
  </si>
  <si>
    <t>42 392</t>
  </si>
  <si>
    <t>3 023</t>
  </si>
  <si>
    <t>3 617</t>
  </si>
  <si>
    <t>23 944</t>
  </si>
  <si>
    <t>11 409</t>
  </si>
  <si>
    <r>
      <t>20-12　生　活　保　護</t>
    </r>
    <r>
      <rPr>
        <sz val="12"/>
        <rFont val="ＭＳ 明朝"/>
        <family val="1"/>
      </rPr>
      <t>（平成20～24年度）</t>
    </r>
  </si>
  <si>
    <t>(1)  世 帯 類 型 別 被 保 護 世 帯 数</t>
  </si>
  <si>
    <t>傷     病・障害者世帯</t>
  </si>
  <si>
    <t>その他の世帯</t>
  </si>
  <si>
    <t>停止中の世帯</t>
  </si>
  <si>
    <t>高齢者世帯</t>
  </si>
  <si>
    <t>医療扶助
単給</t>
  </si>
  <si>
    <t>働いている者
のいない世帯</t>
  </si>
  <si>
    <t>単身世帯</t>
  </si>
  <si>
    <t xml:space="preserve">     21</t>
  </si>
  <si>
    <t xml:space="preserve">     22</t>
  </si>
  <si>
    <t>6 026</t>
  </si>
  <si>
    <t>2 790</t>
  </si>
  <si>
    <t>2 252</t>
  </si>
  <si>
    <t>5 347</t>
  </si>
  <si>
    <t>4 782</t>
  </si>
  <si>
    <t>(2) 扶助別被保護世帯数・人員・保護率</t>
  </si>
  <si>
    <t>　</t>
  </si>
  <si>
    <t>年    度</t>
  </si>
  <si>
    <t>実    数</t>
  </si>
  <si>
    <r>
      <t xml:space="preserve">保   護   率
</t>
    </r>
    <r>
      <rPr>
        <sz val="6"/>
        <rFont val="ＭＳ 明朝"/>
        <family val="1"/>
      </rPr>
      <t>(人口千人につき）</t>
    </r>
  </si>
  <si>
    <t xml:space="preserve">     21</t>
  </si>
  <si>
    <t xml:space="preserve">     22</t>
  </si>
  <si>
    <t>6 026</t>
  </si>
  <si>
    <t>7 882</t>
  </si>
  <si>
    <t>6 866</t>
  </si>
  <si>
    <t>5 595</t>
  </si>
  <si>
    <t>1 140</t>
  </si>
  <si>
    <t>6 795</t>
  </si>
  <si>
    <t>　　　実数とは一致しない。</t>
  </si>
  <si>
    <t>(3) 扶 助 別 保 護 費 支 出 額</t>
  </si>
  <si>
    <t>年    度</t>
  </si>
  <si>
    <t>総   額</t>
  </si>
  <si>
    <t>保護施設    事 務 費</t>
  </si>
  <si>
    <t>生活扶助費</t>
  </si>
  <si>
    <t>住宅扶助費</t>
  </si>
  <si>
    <t>教育扶助費</t>
  </si>
  <si>
    <t>医療扶助費</t>
  </si>
  <si>
    <t>出産扶助費</t>
  </si>
  <si>
    <t>生業扶助費</t>
  </si>
  <si>
    <t>葬祭扶助費</t>
  </si>
  <si>
    <t xml:space="preserve">     21</t>
  </si>
  <si>
    <t xml:space="preserve">     22</t>
  </si>
  <si>
    <t>13 657 673</t>
  </si>
  <si>
    <t>3 682 049</t>
  </si>
  <si>
    <t>1 243 449</t>
  </si>
  <si>
    <t>48 409</t>
  </si>
  <si>
    <t>336 465</t>
  </si>
  <si>
    <t>7 912 981</t>
  </si>
  <si>
    <t>1 848</t>
  </si>
  <si>
    <t>35 634</t>
  </si>
  <si>
    <t>13 881</t>
  </si>
  <si>
    <t>382 957</t>
  </si>
  <si>
    <t>(4)  市 　町 　別   概   況</t>
  </si>
  <si>
    <t xml:space="preserve">年   度
市 　町 </t>
  </si>
  <si>
    <t xml:space="preserve"> 保護費</t>
  </si>
  <si>
    <t>(人口千人につき)</t>
  </si>
  <si>
    <t>市町</t>
  </si>
  <si>
    <t>(人口千人につき)</t>
  </si>
  <si>
    <t xml:space="preserve">     21</t>
  </si>
  <si>
    <t xml:space="preserve">     22</t>
  </si>
  <si>
    <t>6 026</t>
  </si>
  <si>
    <t>7 882</t>
  </si>
  <si>
    <t>13 657 673</t>
  </si>
  <si>
    <t>5 406</t>
  </si>
  <si>
    <t>7 047</t>
  </si>
  <si>
    <t>12 279 726</t>
  </si>
  <si>
    <t>1 377 947</t>
  </si>
  <si>
    <t>2 157</t>
  </si>
  <si>
    <t>2 719</t>
  </si>
  <si>
    <t>5 020 485</t>
  </si>
  <si>
    <t>1 442</t>
  </si>
  <si>
    <t>1 903</t>
  </si>
  <si>
    <t>3 198 633</t>
  </si>
  <si>
    <t>890 664</t>
  </si>
  <si>
    <t>279 130</t>
  </si>
  <si>
    <t>1 117 619</t>
  </si>
  <si>
    <t>433 931</t>
  </si>
  <si>
    <t>265 512</t>
  </si>
  <si>
    <t>286 521</t>
  </si>
  <si>
    <t>557 240</t>
  </si>
  <si>
    <t>229 991</t>
  </si>
  <si>
    <t>（注）　町別は公表されていない。</t>
  </si>
  <si>
    <t xml:space="preserve"> 児童発達支援（児童発達支援センターを除く）</t>
  </si>
  <si>
    <t xml:space="preserve"> 医療型児童発達支援（児童発達支援センターを除く）</t>
  </si>
  <si>
    <t>10 453 030</t>
  </si>
  <si>
    <t>2 933 435</t>
  </si>
  <si>
    <t>7 055 750</t>
  </si>
  <si>
    <t>3 638 640</t>
  </si>
  <si>
    <t>2 207 441</t>
  </si>
  <si>
    <t>10 675 659</t>
  </si>
  <si>
    <t>7 855 697</t>
  </si>
  <si>
    <t>3 555 417</t>
  </si>
  <si>
    <t>7 784 001</t>
  </si>
  <si>
    <t>年   　度  　  　  市　 　町</t>
  </si>
  <si>
    <t>年    度
市　　町</t>
  </si>
  <si>
    <t xml:space="preserve">   第１号  1)
   被保険者</t>
  </si>
  <si>
    <t>任意加入 2)</t>
  </si>
  <si>
    <t xml:space="preserve">    第３号  3)
    被保険者  </t>
  </si>
  <si>
    <t>　　　　2)60歳未満の者で、被用者年金制度の老齢（退職）年金を受けている者。</t>
  </si>
  <si>
    <t>　　　　　60歳以上65歳未満で厚生年金保険・共済組合に加入していない者。20歳以上65歳未満の外国居住者。</t>
  </si>
  <si>
    <t>3 453</t>
  </si>
  <si>
    <t>入院時食事療養費　　(差額支給）</t>
  </si>
  <si>
    <t>131 318</t>
  </si>
  <si>
    <t>12 696 975</t>
  </si>
  <si>
    <t>3 442 773</t>
  </si>
  <si>
    <t>1 099 109</t>
  </si>
  <si>
    <t>52 489</t>
  </si>
  <si>
    <t>307 982</t>
  </si>
  <si>
    <t>7 380 732</t>
  </si>
  <si>
    <t>37 424</t>
  </si>
  <si>
    <t>14 220</t>
  </si>
  <si>
    <t>360 223</t>
  </si>
  <si>
    <t xml:space="preserve"> 12 696 975</t>
  </si>
  <si>
    <t>20年度</t>
  </si>
  <si>
    <t>事業所</t>
  </si>
  <si>
    <t>平成</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</si>
</sst>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 numFmtId="230" formatCode="0_ ;[Red]\-0\ "/>
    <numFmt numFmtId="231" formatCode="###\ ###\ ###"/>
    <numFmt numFmtId="232" formatCode="###\ ###\ ###\ ###"/>
  </numFmts>
  <fonts count="92">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6"/>
      <color indexed="8"/>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
      <sz val="8"/>
      <color theme="1"/>
      <name val="ＭＳ 明朝"/>
      <family val="1"/>
    </font>
    <font>
      <sz val="9"/>
      <color theme="1"/>
      <name val="ＭＳ 明朝"/>
      <family val="1"/>
    </font>
    <font>
      <sz val="9"/>
      <color rgb="FFFF0000"/>
      <name val="ＭＳ 明朝"/>
      <family val="1"/>
    </font>
    <font>
      <sz val="9"/>
      <color theme="1"/>
      <name val="ＭＳ ゴシック"/>
      <family val="3"/>
    </font>
    <font>
      <sz val="10"/>
      <color rgb="FFFF0000"/>
      <name val="ＭＳ 明朝"/>
      <family val="1"/>
    </font>
    <font>
      <sz val="11"/>
      <color rgb="FFFF0000"/>
      <name val="ＭＳ 明朝"/>
      <family val="1"/>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style="double"/>
      <top style="medium"/>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double"/>
      <top style="medium"/>
      <bottom>
        <color indexed="63"/>
      </bottom>
    </border>
    <border>
      <left style="thin"/>
      <right style="double"/>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3"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71" fillId="0" borderId="5" applyNumberFormat="0" applyFill="0" applyAlignment="0" applyProtection="0"/>
    <xf numFmtId="0" fontId="72" fillId="29" borderId="0" applyNumberFormat="0" applyBorder="0" applyAlignment="0" applyProtection="0"/>
    <xf numFmtId="0" fontId="73" fillId="30" borderId="6"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30" borderId="11"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82" fillId="32" borderId="0" applyNumberFormat="0" applyBorder="0" applyAlignment="0" applyProtection="0"/>
  </cellStyleXfs>
  <cellXfs count="1220">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quotePrefix="1">
      <alignment horizontal="left"/>
      <protection/>
    </xf>
    <xf numFmtId="0" fontId="16" fillId="0" borderId="12" xfId="73" applyNumberFormat="1" applyFont="1" applyFill="1" applyBorder="1" applyAlignment="1">
      <alignment/>
      <protection/>
    </xf>
    <xf numFmtId="0" fontId="16" fillId="0" borderId="0" xfId="73" applyFont="1" applyFill="1" applyAlignment="1">
      <alignment horizontal="right"/>
      <protection/>
    </xf>
    <xf numFmtId="0" fontId="18" fillId="0" borderId="0" xfId="73" applyFont="1" applyFill="1">
      <alignment/>
      <protection/>
    </xf>
    <xf numFmtId="0" fontId="16" fillId="0" borderId="13" xfId="73" applyFont="1" applyFill="1" applyBorder="1" applyAlignment="1">
      <alignment vertical="center"/>
      <protection/>
    </xf>
    <xf numFmtId="0" fontId="16" fillId="0" borderId="14" xfId="73" applyFont="1" applyFill="1" applyBorder="1" applyAlignment="1">
      <alignment horizontal="centerContinuous" vertical="center"/>
      <protection/>
    </xf>
    <xf numFmtId="0" fontId="16" fillId="0" borderId="14" xfId="73" applyFont="1" applyFill="1" applyBorder="1" applyAlignment="1">
      <alignment horizontal="centerContinuous" vertical="center" wrapText="1"/>
      <protection/>
    </xf>
    <xf numFmtId="0" fontId="16" fillId="0" borderId="15" xfId="73" applyFont="1" applyFill="1" applyBorder="1" applyAlignment="1">
      <alignment horizontal="centerContinuous" vertical="center"/>
      <protection/>
    </xf>
    <xf numFmtId="0" fontId="16" fillId="0" borderId="16"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7" xfId="73" applyFont="1" applyFill="1" applyBorder="1" applyAlignment="1">
      <alignment vertical="center"/>
      <protection/>
    </xf>
    <xf numFmtId="0" fontId="16" fillId="0" borderId="17" xfId="73" applyFont="1" applyFill="1" applyBorder="1" applyAlignment="1">
      <alignment vertical="center" wrapText="1"/>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9" xfId="73" applyFont="1" applyFill="1" applyBorder="1" applyAlignment="1">
      <alignment horizontal="distributed" vertical="center"/>
      <protection/>
    </xf>
    <xf numFmtId="0" fontId="16" fillId="0" borderId="17" xfId="73" applyFont="1" applyFill="1" applyBorder="1" applyAlignment="1">
      <alignment horizontal="center" vertical="top"/>
      <protection/>
    </xf>
    <xf numFmtId="0" fontId="16" fillId="0" borderId="17"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20"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21"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8" xfId="73" applyFont="1" applyFill="1" applyBorder="1" applyAlignment="1">
      <alignment horizontal="centerContinuous" vertical="center" wrapText="1"/>
      <protection/>
    </xf>
    <xf numFmtId="0" fontId="16" fillId="0" borderId="18" xfId="73" applyFont="1" applyFill="1" applyBorder="1" applyAlignment="1" quotePrefix="1">
      <alignment horizontal="centerContinuous" vertical="center"/>
      <protection/>
    </xf>
    <xf numFmtId="0" fontId="16" fillId="0" borderId="20" xfId="73" applyFont="1" applyFill="1" applyBorder="1" applyAlignment="1">
      <alignment vertical="center"/>
      <protection/>
    </xf>
    <xf numFmtId="0" fontId="16" fillId="0" borderId="20" xfId="73" applyFont="1" applyFill="1" applyBorder="1" applyAlignment="1">
      <alignment vertical="center" wrapText="1"/>
      <protection/>
    </xf>
    <xf numFmtId="0" fontId="18" fillId="0" borderId="22" xfId="73" applyFont="1" applyFill="1" applyBorder="1" applyAlignment="1">
      <alignment horizontal="center" vertical="center"/>
      <protection/>
    </xf>
    <xf numFmtId="0" fontId="19" fillId="0" borderId="22" xfId="73" applyFont="1" applyFill="1" applyBorder="1" applyAlignment="1" quotePrefix="1">
      <alignment horizontal="center" vertical="center"/>
      <protection/>
    </xf>
    <xf numFmtId="0" fontId="18" fillId="0" borderId="18" xfId="73" applyFont="1" applyFill="1" applyBorder="1" applyAlignment="1">
      <alignment horizontal="center" vertical="center"/>
      <protection/>
    </xf>
    <xf numFmtId="0" fontId="18" fillId="0" borderId="21" xfId="73" applyFont="1" applyFill="1" applyBorder="1" applyAlignment="1">
      <alignment horizontal="center" vertical="center"/>
      <protection/>
    </xf>
    <xf numFmtId="0" fontId="16" fillId="0" borderId="23" xfId="73" applyFont="1" applyFill="1" applyBorder="1" applyAlignment="1">
      <alignment vertical="center"/>
      <protection/>
    </xf>
    <xf numFmtId="0" fontId="16" fillId="0" borderId="17"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181" fontId="18" fillId="0" borderId="0" xfId="73" applyNumberFormat="1" applyFont="1" applyFill="1">
      <alignment/>
      <protection/>
    </xf>
    <xf numFmtId="0" fontId="18" fillId="0" borderId="0" xfId="73" applyFont="1" applyFill="1" applyBorder="1">
      <alignment/>
      <protection/>
    </xf>
    <xf numFmtId="0" fontId="18" fillId="0" borderId="24" xfId="73" applyFont="1" applyFill="1" applyBorder="1" applyAlignment="1">
      <alignment horizontal="left"/>
      <protection/>
    </xf>
    <xf numFmtId="0" fontId="18" fillId="0" borderId="0" xfId="73" applyFont="1" applyFill="1" applyBorder="1" applyAlignment="1">
      <alignment/>
      <protection/>
    </xf>
    <xf numFmtId="0" fontId="16" fillId="0" borderId="17"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176" fontId="18" fillId="0" borderId="0" xfId="73" applyNumberFormat="1" applyFont="1" applyFill="1" applyBorder="1" applyAlignment="1">
      <alignment horizontal="right" wrapText="1"/>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19" xfId="73" applyFont="1" applyFill="1" applyBorder="1" applyAlignment="1">
      <alignment horizontal="left"/>
      <protection/>
    </xf>
    <xf numFmtId="176" fontId="18" fillId="0" borderId="19" xfId="73" applyNumberFormat="1" applyFont="1" applyFill="1" applyBorder="1" applyAlignment="1">
      <alignment horizontal="right"/>
      <protection/>
    </xf>
    <xf numFmtId="176" fontId="18" fillId="0" borderId="17" xfId="73" applyNumberFormat="1" applyFont="1" applyFill="1" applyBorder="1" applyAlignment="1">
      <alignment horizontal="right"/>
      <protection/>
    </xf>
    <xf numFmtId="0" fontId="15" fillId="0" borderId="25" xfId="73" applyFont="1" applyFill="1" applyBorder="1" applyAlignment="1" quotePrefix="1">
      <alignment horizontal="left"/>
      <protection/>
    </xf>
    <xf numFmtId="0" fontId="21" fillId="0" borderId="26"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0" xfId="73" applyFont="1" applyFill="1" applyAlignment="1">
      <alignment wrapText="1"/>
      <protection/>
    </xf>
    <xf numFmtId="0" fontId="16" fillId="0" borderId="14" xfId="73" applyFont="1" applyFill="1" applyBorder="1" applyAlignment="1">
      <alignment horizontal="left" vertical="center"/>
      <protection/>
    </xf>
    <xf numFmtId="0" fontId="18" fillId="0" borderId="0" xfId="73" applyFont="1" applyFill="1" applyAlignment="1">
      <alignment vertical="center"/>
      <protection/>
    </xf>
    <xf numFmtId="0" fontId="16" fillId="0" borderId="18" xfId="73" applyFont="1" applyFill="1" applyBorder="1" applyAlignment="1" quotePrefix="1">
      <alignment horizontal="centerContinuous" vertical="center" wrapText="1"/>
      <protection/>
    </xf>
    <xf numFmtId="0" fontId="16" fillId="0" borderId="21" xfId="73" applyFont="1" applyFill="1" applyBorder="1" applyAlignment="1">
      <alignment horizontal="centerContinuous" vertical="center" wrapText="1"/>
      <protection/>
    </xf>
    <xf numFmtId="0" fontId="18" fillId="0" borderId="22" xfId="73" applyFont="1" applyFill="1" applyBorder="1" applyAlignment="1">
      <alignment horizontal="center" vertical="center" shrinkToFit="1"/>
      <protection/>
    </xf>
    <xf numFmtId="0" fontId="18" fillId="0" borderId="27" xfId="73" applyFont="1" applyFill="1" applyBorder="1">
      <alignment/>
      <protection/>
    </xf>
    <xf numFmtId="0" fontId="16" fillId="0" borderId="2" xfId="73" applyFont="1" applyFill="1" applyBorder="1" applyAlignment="1">
      <alignment horizontal="centerContinuous" vertical="center" wrapText="1"/>
      <protection/>
    </xf>
    <xf numFmtId="0" fontId="18" fillId="0" borderId="19" xfId="73" applyFont="1" applyFill="1" applyBorder="1">
      <alignment/>
      <protection/>
    </xf>
    <xf numFmtId="0" fontId="18" fillId="0" borderId="12" xfId="73" applyFont="1" applyFill="1" applyBorder="1" applyAlignment="1">
      <alignment horizontal="centerContinuous"/>
      <protection/>
    </xf>
    <xf numFmtId="0" fontId="16" fillId="0" borderId="28" xfId="73" applyFont="1" applyFill="1" applyBorder="1" applyAlignment="1">
      <alignment horizontal="centerContinuous" vertical="center"/>
      <protection/>
    </xf>
    <xf numFmtId="0" fontId="16" fillId="0" borderId="29"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30" xfId="73" applyFont="1" applyFill="1" applyBorder="1" applyAlignment="1">
      <alignment vertical="center"/>
      <protection/>
    </xf>
    <xf numFmtId="0" fontId="16" fillId="0" borderId="24"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8" xfId="73" applyFont="1" applyFill="1" applyBorder="1" applyAlignment="1">
      <alignment horizontal="distributed" vertical="center"/>
      <protection/>
    </xf>
    <xf numFmtId="0" fontId="16" fillId="0" borderId="19" xfId="73" applyFont="1" applyFill="1" applyBorder="1">
      <alignment/>
      <protection/>
    </xf>
    <xf numFmtId="0" fontId="16" fillId="0" borderId="19" xfId="73" applyFont="1" applyFill="1" applyBorder="1" applyAlignment="1" quotePrefix="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23" xfId="73" applyFont="1" applyFill="1" applyBorder="1" applyAlignment="1">
      <alignment horizontal="centerContinuous" vertical="center"/>
      <protection/>
    </xf>
    <xf numFmtId="0" fontId="16" fillId="0" borderId="20" xfId="73" applyFont="1" applyFill="1" applyBorder="1" applyAlignment="1">
      <alignment horizontal="centerContinuous" vertical="center"/>
      <protection/>
    </xf>
    <xf numFmtId="0" fontId="18" fillId="0" borderId="18" xfId="73" applyFont="1" applyFill="1" applyBorder="1" applyAlignment="1">
      <alignment horizontal="centerContinuous" vertical="center"/>
      <protection/>
    </xf>
    <xf numFmtId="0" fontId="18" fillId="0" borderId="21" xfId="73" applyFont="1" applyFill="1" applyBorder="1" applyAlignment="1">
      <alignment horizontal="centerContinuous" vertical="center"/>
      <protection/>
    </xf>
    <xf numFmtId="0" fontId="18" fillId="0" borderId="18"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19" xfId="73" applyFont="1" applyFill="1" applyBorder="1" applyAlignment="1">
      <alignment horizontal="center" vertical="top"/>
      <protection/>
    </xf>
    <xf numFmtId="0" fontId="16" fillId="0" borderId="31" xfId="73" applyFont="1" applyFill="1" applyBorder="1" applyAlignment="1">
      <alignment vertical="center"/>
      <protection/>
    </xf>
    <xf numFmtId="0" fontId="18" fillId="0" borderId="23" xfId="73" applyFont="1" applyFill="1" applyBorder="1" applyAlignment="1">
      <alignment vertical="center"/>
      <protection/>
    </xf>
    <xf numFmtId="181" fontId="18" fillId="0" borderId="19"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8"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8" xfId="74" applyFont="1" applyFill="1" applyBorder="1" applyAlignment="1">
      <alignment horizontal="centerContinuous" vertical="center"/>
      <protection/>
    </xf>
    <xf numFmtId="0" fontId="16" fillId="0" borderId="14" xfId="74" applyFont="1" applyFill="1" applyBorder="1" applyAlignment="1">
      <alignment horizontal="left"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alignment horizontal="right" vertical="center"/>
      <protection/>
    </xf>
    <xf numFmtId="0" fontId="16" fillId="0" borderId="18"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21" xfId="74" applyFont="1" applyFill="1" applyBorder="1" applyAlignment="1">
      <alignment horizontal="centerContinuous" vertical="center"/>
      <protection/>
    </xf>
    <xf numFmtId="0" fontId="16" fillId="0" borderId="33" xfId="74" applyFont="1" applyFill="1" applyBorder="1" applyAlignment="1" quotePrefix="1">
      <alignment horizontal="center" vertical="center"/>
      <protection/>
    </xf>
    <xf numFmtId="0" fontId="16" fillId="0" borderId="33" xfId="74" applyFont="1" applyFill="1" applyBorder="1" applyAlignment="1" quotePrefix="1">
      <alignment horizontal="distributed" vertical="center"/>
      <protection/>
    </xf>
    <xf numFmtId="0" fontId="16" fillId="0" borderId="33" xfId="74" applyFont="1" applyFill="1" applyBorder="1" applyAlignment="1">
      <alignment horizontal="distributed" vertical="center"/>
      <protection/>
    </xf>
    <xf numFmtId="0" fontId="18" fillId="0" borderId="32" xfId="74" applyFont="1" applyFill="1" applyBorder="1" applyAlignment="1">
      <alignment horizontal="distributed"/>
      <protection/>
    </xf>
    <xf numFmtId="0" fontId="18" fillId="0" borderId="32" xfId="74" applyFont="1" applyFill="1" applyBorder="1" applyAlignment="1" quotePrefix="1">
      <alignment horizontal="distributed"/>
      <protection/>
    </xf>
    <xf numFmtId="0" fontId="16" fillId="0" borderId="20" xfId="74" applyFont="1" applyFill="1" applyBorder="1" applyAlignment="1">
      <alignment vertical="center"/>
      <protection/>
    </xf>
    <xf numFmtId="0" fontId="16" fillId="0" borderId="34" xfId="74" applyFont="1" applyFill="1" applyBorder="1" applyAlignment="1">
      <alignment horizontal="center" vertical="center"/>
      <protection/>
    </xf>
    <xf numFmtId="0" fontId="16" fillId="0" borderId="34" xfId="74" applyFont="1" applyFill="1" applyBorder="1" applyAlignment="1" quotePrefix="1">
      <alignment horizontal="distributed" vertical="center"/>
      <protection/>
    </xf>
    <xf numFmtId="0" fontId="16" fillId="0" borderId="34" xfId="74" applyFont="1" applyFill="1" applyBorder="1" applyAlignment="1">
      <alignment horizontal="distributed" vertical="center"/>
      <protection/>
    </xf>
    <xf numFmtId="0" fontId="18" fillId="0" borderId="22" xfId="74" applyFont="1" applyFill="1" applyBorder="1" applyAlignment="1">
      <alignment horizontal="center" vertical="center"/>
      <protection/>
    </xf>
    <xf numFmtId="0" fontId="18" fillId="0" borderId="18" xfId="74" applyFont="1" applyFill="1" applyBorder="1" applyAlignment="1">
      <alignment horizontal="center" vertical="center"/>
      <protection/>
    </xf>
    <xf numFmtId="0" fontId="18" fillId="0" borderId="34" xfId="74" applyFont="1" applyFill="1" applyBorder="1" applyAlignment="1">
      <alignment horizontal="distributed" vertical="top"/>
      <protection/>
    </xf>
    <xf numFmtId="0" fontId="16" fillId="0" borderId="23" xfId="74" applyFont="1" applyFill="1" applyBorder="1" applyAlignment="1">
      <alignment vertical="center"/>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21" fillId="0" borderId="0" xfId="73" applyFont="1" applyFill="1" applyBorder="1" applyAlignment="1">
      <alignment horizontal="left"/>
      <protection/>
    </xf>
    <xf numFmtId="192" fontId="18" fillId="0" borderId="0" xfId="73" applyNumberFormat="1" applyFont="1" applyFill="1" applyBorder="1" applyAlignment="1">
      <alignment horizontal="right"/>
      <protection/>
    </xf>
    <xf numFmtId="0" fontId="18" fillId="0" borderId="35" xfId="73" applyFont="1" applyFill="1" applyBorder="1">
      <alignment/>
      <protection/>
    </xf>
    <xf numFmtId="0" fontId="16" fillId="0" borderId="36" xfId="73" applyFont="1" applyFill="1" applyBorder="1" applyAlignment="1">
      <alignment vertical="center"/>
      <protection/>
    </xf>
    <xf numFmtId="0" fontId="16" fillId="0" borderId="0" xfId="73" applyFont="1" applyFill="1" applyBorder="1" applyAlignment="1" quotePrefix="1">
      <alignment horizontal="left"/>
      <protection/>
    </xf>
    <xf numFmtId="0" fontId="16" fillId="0" borderId="0" xfId="73" applyFont="1" applyFill="1" applyBorder="1" applyAlignment="1">
      <alignment horizontal="left" vertical="center"/>
      <protection/>
    </xf>
    <xf numFmtId="0" fontId="18" fillId="0" borderId="14" xfId="73" applyFont="1" applyFill="1" applyBorder="1" applyAlignment="1">
      <alignment vertical="center"/>
      <protection/>
    </xf>
    <xf numFmtId="0" fontId="18" fillId="0" borderId="37" xfId="73" applyFont="1" applyFill="1" applyBorder="1" applyAlignment="1">
      <alignment horizontal="center" vertical="center"/>
      <protection/>
    </xf>
    <xf numFmtId="0" fontId="16" fillId="0" borderId="29" xfId="73" applyFont="1" applyFill="1" applyBorder="1" applyAlignment="1">
      <alignment horizontal="left" vertical="center"/>
      <protection/>
    </xf>
    <xf numFmtId="0" fontId="16" fillId="0" borderId="14" xfId="73" applyFont="1" applyFill="1" applyBorder="1" applyAlignment="1">
      <alignment vertical="center"/>
      <protection/>
    </xf>
    <xf numFmtId="0" fontId="9" fillId="0" borderId="0" xfId="74" applyFont="1" applyFill="1" applyBorder="1">
      <alignment/>
      <protection/>
    </xf>
    <xf numFmtId="0" fontId="10" fillId="0" borderId="0" xfId="73" applyFont="1" applyFill="1" applyBorder="1" applyAlignment="1">
      <alignment horizontal="right"/>
      <protection/>
    </xf>
    <xf numFmtId="0" fontId="10" fillId="0" borderId="35" xfId="73" applyFont="1" applyFill="1" applyBorder="1" applyAlignment="1">
      <alignment horizontal="righ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176" fontId="15" fillId="0" borderId="12" xfId="72" applyNumberFormat="1" applyFont="1" applyFill="1" applyBorder="1" applyAlignment="1">
      <alignment horizontal="right"/>
      <protection/>
    </xf>
    <xf numFmtId="0" fontId="16" fillId="0" borderId="0" xfId="72" applyFont="1" applyFill="1" applyBorder="1">
      <alignment/>
      <protection/>
    </xf>
    <xf numFmtId="177" fontId="16" fillId="0" borderId="0" xfId="72" applyNumberFormat="1" applyFont="1" applyFill="1" applyBorder="1" applyAlignment="1">
      <alignment horizontal="right"/>
      <protection/>
    </xf>
    <xf numFmtId="176" fontId="16" fillId="0" borderId="17"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6" fontId="16" fillId="0" borderId="19" xfId="72" applyNumberFormat="1" applyFont="1" applyFill="1" applyBorder="1" applyAlignment="1">
      <alignment horizontal="right"/>
      <protection/>
    </xf>
    <xf numFmtId="0" fontId="18" fillId="0" borderId="19" xfId="75" applyFont="1" applyFill="1" applyBorder="1">
      <alignment/>
      <protection/>
    </xf>
    <xf numFmtId="0" fontId="16" fillId="0" borderId="22" xfId="72" applyFont="1" applyFill="1" applyBorder="1" applyAlignment="1">
      <alignment horizontal="center" vertical="center" wrapText="1"/>
      <protection/>
    </xf>
    <xf numFmtId="0" fontId="16" fillId="0" borderId="22" xfId="72" applyFont="1" applyFill="1" applyBorder="1" applyAlignment="1">
      <alignment horizontal="distributed" vertical="center" wrapText="1"/>
      <protection/>
    </xf>
    <xf numFmtId="0" fontId="18" fillId="0" borderId="22" xfId="72" applyFont="1" applyFill="1" applyBorder="1" applyAlignment="1">
      <alignment horizontal="center" vertical="center" wrapText="1"/>
      <protection/>
    </xf>
    <xf numFmtId="0" fontId="16" fillId="0" borderId="22" xfId="72" applyFont="1" applyFill="1" applyBorder="1" applyAlignment="1">
      <alignment horizontal="center" vertical="center"/>
      <protection/>
    </xf>
    <xf numFmtId="0" fontId="25" fillId="0" borderId="22"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18" xfId="72" applyFont="1" applyFill="1" applyBorder="1" applyAlignment="1">
      <alignment horizontal="center" vertical="center" wrapText="1"/>
      <protection/>
    </xf>
    <xf numFmtId="0" fontId="16" fillId="0" borderId="31" xfId="72" applyFont="1" applyFill="1" applyBorder="1" applyAlignment="1">
      <alignment horizontal="center" vertical="top"/>
      <protection/>
    </xf>
    <xf numFmtId="0" fontId="16" fillId="0" borderId="13" xfId="72" applyFont="1" applyFill="1" applyBorder="1" applyAlignment="1">
      <alignment horizontal="centerContinuous" vertical="center"/>
      <protection/>
    </xf>
    <xf numFmtId="0" fontId="16" fillId="0" borderId="29" xfId="72" applyFont="1" applyFill="1" applyBorder="1" applyAlignment="1">
      <alignment horizontal="centerContinuous" vertical="center"/>
      <protection/>
    </xf>
    <xf numFmtId="0" fontId="16" fillId="0" borderId="15" xfId="72" applyFont="1" applyFill="1" applyBorder="1" applyAlignment="1">
      <alignment vertical="center"/>
      <protection/>
    </xf>
    <xf numFmtId="0" fontId="16" fillId="0" borderId="14" xfId="72" applyFont="1" applyFill="1" applyBorder="1" applyAlignment="1">
      <alignment vertical="center"/>
      <protection/>
    </xf>
    <xf numFmtId="0" fontId="16" fillId="0" borderId="14" xfId="72" applyFont="1" applyFill="1" applyBorder="1" applyAlignment="1">
      <alignment horizontal="right" vertical="center"/>
      <protection/>
    </xf>
    <xf numFmtId="0" fontId="16" fillId="0" borderId="28" xfId="72" applyFont="1" applyFill="1" applyBorder="1">
      <alignment/>
      <protection/>
    </xf>
    <xf numFmtId="0" fontId="16" fillId="0" borderId="38" xfId="72" applyFont="1" applyFill="1" applyBorder="1" applyAlignment="1">
      <alignment horizontal="centerContinuous" vertical="center"/>
      <protection/>
    </xf>
    <xf numFmtId="0" fontId="16" fillId="0" borderId="29"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181" fontId="16" fillId="0" borderId="17" xfId="72" applyNumberFormat="1" applyFont="1" applyFill="1" applyBorder="1">
      <alignment/>
      <protection/>
    </xf>
    <xf numFmtId="181" fontId="16" fillId="0" borderId="0" xfId="72" applyNumberFormat="1" applyFont="1" applyFill="1" applyBorder="1">
      <alignment/>
      <protection/>
    </xf>
    <xf numFmtId="181" fontId="16" fillId="0" borderId="19" xfId="72" applyNumberFormat="1" applyFont="1" applyFill="1" applyBorder="1">
      <alignment/>
      <protection/>
    </xf>
    <xf numFmtId="49" fontId="16" fillId="33" borderId="17" xfId="75" applyNumberFormat="1" applyFont="1" applyFill="1" applyBorder="1" applyAlignment="1">
      <alignment/>
      <protection/>
    </xf>
    <xf numFmtId="181" fontId="16" fillId="0" borderId="0" xfId="72" applyNumberFormat="1" applyFont="1" applyFill="1" applyBorder="1" applyAlignment="1">
      <alignment horizontal="right"/>
      <protection/>
    </xf>
    <xf numFmtId="0" fontId="16" fillId="33" borderId="27" xfId="72" applyFont="1" applyFill="1" applyBorder="1">
      <alignment/>
      <protection/>
    </xf>
    <xf numFmtId="0" fontId="18" fillId="33" borderId="27" xfId="72" applyFont="1" applyFill="1" applyBorder="1" applyAlignment="1">
      <alignment horizontal="right"/>
      <protection/>
    </xf>
    <xf numFmtId="0" fontId="16" fillId="33" borderId="30" xfId="72" applyFont="1" applyFill="1" applyBorder="1">
      <alignment/>
      <protection/>
    </xf>
    <xf numFmtId="0" fontId="16" fillId="33" borderId="23" xfId="72" applyFont="1" applyFill="1" applyBorder="1">
      <alignment/>
      <protection/>
    </xf>
    <xf numFmtId="0" fontId="16" fillId="33" borderId="20" xfId="72" applyFont="1" applyFill="1" applyBorder="1" applyAlignment="1">
      <alignment horizontal="center" vertical="center"/>
      <protection/>
    </xf>
    <xf numFmtId="0" fontId="16" fillId="33" borderId="23" xfId="72" applyFont="1" applyFill="1" applyBorder="1" applyAlignment="1">
      <alignment horizontal="center" vertical="center"/>
      <protection/>
    </xf>
    <xf numFmtId="0" fontId="16" fillId="33" borderId="34" xfId="72" applyFont="1" applyFill="1" applyBorder="1" applyAlignment="1">
      <alignment vertical="center"/>
      <protection/>
    </xf>
    <xf numFmtId="0" fontId="16" fillId="33" borderId="17" xfId="72" applyFont="1" applyFill="1" applyBorder="1">
      <alignment/>
      <protection/>
    </xf>
    <xf numFmtId="0" fontId="16" fillId="33" borderId="19" xfId="72" applyFont="1" applyFill="1" applyBorder="1">
      <alignment/>
      <protection/>
    </xf>
    <xf numFmtId="0" fontId="16" fillId="33" borderId="17" xfId="72" applyFont="1" applyFill="1" applyBorder="1" applyAlignment="1">
      <alignment horizontal="center" vertical="center"/>
      <protection/>
    </xf>
    <xf numFmtId="0" fontId="16" fillId="33" borderId="19" xfId="72" applyFont="1" applyFill="1" applyBorder="1" applyAlignment="1">
      <alignment horizontal="center" vertical="center"/>
      <protection/>
    </xf>
    <xf numFmtId="0" fontId="16" fillId="33" borderId="31" xfId="72" applyFont="1" applyFill="1" applyBorder="1" applyAlignment="1">
      <alignment horizontal="center" vertical="center"/>
      <protection/>
    </xf>
    <xf numFmtId="0" fontId="16" fillId="33" borderId="0" xfId="72" applyFont="1" applyFill="1" applyBorder="1" applyAlignment="1">
      <alignment horizontal="center" vertical="center"/>
      <protection/>
    </xf>
    <xf numFmtId="0" fontId="16" fillId="33" borderId="0" xfId="72" applyFont="1" applyFill="1" applyBorder="1">
      <alignment/>
      <protection/>
    </xf>
    <xf numFmtId="0" fontId="16" fillId="0" borderId="0" xfId="72" applyFont="1" applyFill="1" applyAlignment="1">
      <alignment vertical="center"/>
      <protection/>
    </xf>
    <xf numFmtId="0" fontId="16" fillId="33" borderId="29" xfId="72" applyFont="1" applyFill="1" applyBorder="1" applyAlignment="1">
      <alignment vertical="center"/>
      <protection/>
    </xf>
    <xf numFmtId="0" fontId="16" fillId="33" borderId="15" xfId="72" applyFont="1" applyFill="1" applyBorder="1" applyAlignment="1">
      <alignment vertical="center"/>
      <protection/>
    </xf>
    <xf numFmtId="0" fontId="16" fillId="33" borderId="14" xfId="72" applyFont="1" applyFill="1" applyBorder="1" applyAlignment="1">
      <alignment vertical="center"/>
      <protection/>
    </xf>
    <xf numFmtId="0" fontId="16" fillId="33" borderId="14" xfId="72" applyFont="1" applyFill="1" applyBorder="1" applyAlignment="1">
      <alignment horizontal="center" vertical="center"/>
      <protection/>
    </xf>
    <xf numFmtId="0" fontId="16" fillId="33" borderId="14" xfId="72" applyFont="1" applyFill="1" applyBorder="1" applyAlignment="1">
      <alignment horizontal="left" vertical="center"/>
      <protection/>
    </xf>
    <xf numFmtId="0" fontId="16" fillId="33" borderId="14" xfId="72" applyFont="1" applyFill="1" applyBorder="1" applyAlignment="1">
      <alignment horizontal="right" vertical="center"/>
      <protection/>
    </xf>
    <xf numFmtId="0" fontId="16" fillId="33" borderId="28" xfId="72" applyFont="1" applyFill="1" applyBorder="1" applyAlignment="1">
      <alignment vertical="center"/>
      <protection/>
    </xf>
    <xf numFmtId="0" fontId="16" fillId="33" borderId="13" xfId="72" applyFont="1" applyFill="1" applyBorder="1" applyAlignment="1">
      <alignment vertical="center"/>
      <protection/>
    </xf>
    <xf numFmtId="0" fontId="16" fillId="33" borderId="0" xfId="72" applyFont="1" applyFill="1" applyAlignment="1">
      <alignment horizontal="right"/>
      <protection/>
    </xf>
    <xf numFmtId="0" fontId="10" fillId="33" borderId="0" xfId="72" applyFont="1" applyFill="1">
      <alignment/>
      <protection/>
    </xf>
    <xf numFmtId="0" fontId="16" fillId="33" borderId="0" xfId="72" applyFont="1" applyFill="1">
      <alignment/>
      <protection/>
    </xf>
    <xf numFmtId="0" fontId="10" fillId="33" borderId="0" xfId="72" applyFont="1" applyFill="1" applyAlignment="1">
      <alignment horizontal="centerContinuous"/>
      <protection/>
    </xf>
    <xf numFmtId="0" fontId="10" fillId="33" borderId="0" xfId="72" applyFont="1" applyFill="1" applyAlignment="1">
      <alignment horizontal="left"/>
      <protection/>
    </xf>
    <xf numFmtId="0" fontId="12" fillId="33" borderId="0" xfId="72" applyFont="1" applyFill="1" applyAlignment="1">
      <alignment horizontal="left" vertical="center"/>
      <protection/>
    </xf>
    <xf numFmtId="0" fontId="12" fillId="33" borderId="0" xfId="72" applyFont="1" applyFill="1" applyAlignment="1">
      <alignment horizontal="right"/>
      <protection/>
    </xf>
    <xf numFmtId="0" fontId="12" fillId="33" borderId="0" xfId="72" applyFont="1" applyFill="1" applyAlignment="1">
      <alignment horizontal="centerContinuous"/>
      <protection/>
    </xf>
    <xf numFmtId="0" fontId="9" fillId="33" borderId="0" xfId="80" applyFont="1" applyFill="1">
      <alignment/>
      <protection/>
    </xf>
    <xf numFmtId="0" fontId="9" fillId="0" borderId="0" xfId="80" applyFont="1" applyFill="1">
      <alignment/>
      <protection/>
    </xf>
    <xf numFmtId="0" fontId="18" fillId="0" borderId="0" xfId="80" applyFont="1" applyFill="1">
      <alignment/>
      <protection/>
    </xf>
    <xf numFmtId="0" fontId="16" fillId="0" borderId="0" xfId="80" applyFont="1" applyFill="1" applyAlignment="1">
      <alignment horizontal="left"/>
      <protection/>
    </xf>
    <xf numFmtId="0" fontId="16" fillId="0" borderId="25" xfId="80" applyFont="1" applyFill="1" applyBorder="1" applyAlignment="1">
      <alignment horizontal="distributed"/>
      <protection/>
    </xf>
    <xf numFmtId="0" fontId="16" fillId="0" borderId="12" xfId="80" applyFont="1" applyFill="1" applyBorder="1">
      <alignment/>
      <protection/>
    </xf>
    <xf numFmtId="0" fontId="16" fillId="0" borderId="17" xfId="80" applyFont="1" applyFill="1" applyBorder="1" applyAlignment="1">
      <alignment horizontal="distributed"/>
      <protection/>
    </xf>
    <xf numFmtId="0" fontId="16" fillId="0" borderId="0" xfId="80" applyFont="1" applyFill="1" applyBorder="1">
      <alignment/>
      <protection/>
    </xf>
    <xf numFmtId="0" fontId="16" fillId="0" borderId="17" xfId="80" applyFont="1" applyFill="1" applyBorder="1" applyAlignment="1" quotePrefix="1">
      <alignment horizontal="distributed"/>
      <protection/>
    </xf>
    <xf numFmtId="0" fontId="16" fillId="0" borderId="0" xfId="80" applyFont="1" applyFill="1">
      <alignment/>
      <protection/>
    </xf>
    <xf numFmtId="0" fontId="27" fillId="33" borderId="0" xfId="80" applyFont="1" applyFill="1">
      <alignment/>
      <protection/>
    </xf>
    <xf numFmtId="187" fontId="15" fillId="0" borderId="0" xfId="80" applyNumberFormat="1" applyFont="1" applyFill="1" applyAlignment="1">
      <alignment horizontal="right"/>
      <protection/>
    </xf>
    <xf numFmtId="49" fontId="15" fillId="0" borderId="17" xfId="80" applyNumberFormat="1" applyFont="1" applyFill="1" applyBorder="1" applyAlignment="1">
      <alignment/>
      <protection/>
    </xf>
    <xf numFmtId="0" fontId="15" fillId="0" borderId="0" xfId="80" applyFont="1" applyFill="1">
      <alignment/>
      <protection/>
    </xf>
    <xf numFmtId="49" fontId="16" fillId="0" borderId="17" xfId="80" applyNumberFormat="1" applyFont="1" applyFill="1" applyBorder="1" applyAlignment="1">
      <alignment/>
      <protection/>
    </xf>
    <xf numFmtId="0" fontId="16" fillId="0" borderId="0" xfId="80" applyFont="1" applyFill="1" applyBorder="1" applyAlignment="1">
      <alignment horizontal="distributed" vertical="center"/>
      <protection/>
    </xf>
    <xf numFmtId="0" fontId="16" fillId="0" borderId="17" xfId="80" applyFont="1" applyFill="1" applyBorder="1" applyAlignment="1">
      <alignment horizontal="distributed" vertical="center"/>
      <protection/>
    </xf>
    <xf numFmtId="0" fontId="16" fillId="33" borderId="31" xfId="80" applyFont="1" applyFill="1" applyBorder="1" applyAlignment="1">
      <alignment horizontal="distributed" vertical="center"/>
      <protection/>
    </xf>
    <xf numFmtId="0" fontId="16" fillId="33" borderId="20" xfId="80" applyFont="1" applyFill="1" applyBorder="1" applyAlignment="1">
      <alignment horizontal="distributed" vertical="center"/>
      <protection/>
    </xf>
    <xf numFmtId="0" fontId="16" fillId="0" borderId="20" xfId="80" applyFont="1" applyFill="1" applyBorder="1" applyAlignment="1">
      <alignment horizontal="distributed" vertical="center"/>
      <protection/>
    </xf>
    <xf numFmtId="0" fontId="16" fillId="0" borderId="20" xfId="80" applyFont="1" applyFill="1" applyBorder="1" applyAlignment="1">
      <alignment horizontal="distributed" vertical="center"/>
      <protection/>
    </xf>
    <xf numFmtId="0" fontId="16" fillId="0" borderId="31" xfId="80" applyFont="1" applyFill="1" applyBorder="1">
      <alignment/>
      <protection/>
    </xf>
    <xf numFmtId="0" fontId="16" fillId="33" borderId="14" xfId="80" applyFont="1" applyFill="1" applyBorder="1" applyAlignment="1">
      <alignment horizontal="centerContinuous" vertical="center"/>
      <protection/>
    </xf>
    <xf numFmtId="0" fontId="16" fillId="0" borderId="15" xfId="80" applyFont="1" applyFill="1" applyBorder="1" applyAlignment="1">
      <alignment horizontal="centerContinuous" vertical="center"/>
      <protection/>
    </xf>
    <xf numFmtId="0" fontId="16" fillId="0" borderId="13" xfId="80" applyFont="1" applyFill="1" applyBorder="1" applyAlignment="1">
      <alignment horizontal="distributed" vertical="center"/>
      <protection/>
    </xf>
    <xf numFmtId="0" fontId="16" fillId="0" borderId="29" xfId="80" applyFont="1" applyFill="1" applyBorder="1">
      <alignment/>
      <protection/>
    </xf>
    <xf numFmtId="0" fontId="16" fillId="33" borderId="0" xfId="80" applyFont="1" applyFill="1" applyAlignment="1">
      <alignment horizontal="right"/>
      <protection/>
    </xf>
    <xf numFmtId="0" fontId="9" fillId="33" borderId="0" xfId="80" applyFont="1" applyFill="1" applyAlignment="1">
      <alignment horizontal="centerContinuous"/>
      <protection/>
    </xf>
    <xf numFmtId="0" fontId="9" fillId="0" borderId="0" xfId="80" applyFont="1" applyFill="1" applyAlignment="1">
      <alignment horizontal="centerContinuous"/>
      <protection/>
    </xf>
    <xf numFmtId="0" fontId="12" fillId="0" borderId="0" xfId="80" applyFont="1" applyFill="1" applyAlignment="1">
      <alignment horizontal="centerContinuous"/>
      <protection/>
    </xf>
    <xf numFmtId="0" fontId="12" fillId="33" borderId="0" xfId="80" applyFont="1" applyFill="1">
      <alignment/>
      <protection/>
    </xf>
    <xf numFmtId="0" fontId="12" fillId="33" borderId="0" xfId="80" applyFont="1" applyFill="1" applyAlignment="1">
      <alignment horizontal="centerContinuous"/>
      <protection/>
    </xf>
    <xf numFmtId="0" fontId="10" fillId="0" borderId="0" xfId="86" applyFont="1" applyFill="1">
      <alignment/>
      <protection/>
    </xf>
    <xf numFmtId="0" fontId="17" fillId="0" borderId="0" xfId="86" applyFont="1" applyFill="1">
      <alignment/>
      <protection/>
    </xf>
    <xf numFmtId="0" fontId="16" fillId="0" borderId="0" xfId="86" applyFont="1" applyFill="1">
      <alignment/>
      <protection/>
    </xf>
    <xf numFmtId="176" fontId="15" fillId="0" borderId="12" xfId="86" applyNumberFormat="1" applyFont="1" applyFill="1" applyBorder="1">
      <alignment/>
      <protection/>
    </xf>
    <xf numFmtId="49" fontId="15" fillId="0" borderId="25" xfId="85" applyNumberFormat="1" applyFont="1" applyFill="1" applyBorder="1" applyAlignment="1">
      <alignment/>
      <protection/>
    </xf>
    <xf numFmtId="0" fontId="15" fillId="0" borderId="0" xfId="86" applyFont="1" applyFill="1">
      <alignment/>
      <protection/>
    </xf>
    <xf numFmtId="49" fontId="15" fillId="0" borderId="17" xfId="85" applyNumberFormat="1" applyFont="1" applyFill="1" applyBorder="1" applyAlignment="1">
      <alignment/>
      <protection/>
    </xf>
    <xf numFmtId="176" fontId="16" fillId="0" borderId="0" xfId="86" applyNumberFormat="1" applyFont="1" applyFill="1" applyBorder="1">
      <alignment/>
      <protection/>
    </xf>
    <xf numFmtId="176" fontId="16" fillId="0" borderId="19" xfId="86" applyNumberFormat="1" applyFont="1" applyFill="1" applyBorder="1">
      <alignment/>
      <protection/>
    </xf>
    <xf numFmtId="49" fontId="16" fillId="0" borderId="17" xfId="85" applyNumberFormat="1" applyFont="1" applyFill="1" applyBorder="1" applyAlignment="1">
      <alignment/>
      <protection/>
    </xf>
    <xf numFmtId="0" fontId="16" fillId="0" borderId="0" xfId="86" applyFont="1" applyFill="1" applyBorder="1">
      <alignment/>
      <protection/>
    </xf>
    <xf numFmtId="176" fontId="16" fillId="0" borderId="0" xfId="86" applyNumberFormat="1" applyFont="1" applyFill="1" applyBorder="1" applyAlignment="1">
      <alignment horizontal="right"/>
      <protection/>
    </xf>
    <xf numFmtId="0" fontId="25" fillId="0" borderId="0" xfId="86" applyFont="1" applyFill="1" applyAlignment="1">
      <alignment vertical="center"/>
      <protection/>
    </xf>
    <xf numFmtId="0" fontId="25" fillId="0" borderId="34" xfId="86" applyFont="1" applyFill="1" applyBorder="1" applyAlignment="1">
      <alignment horizontal="distributed" vertical="center"/>
      <protection/>
    </xf>
    <xf numFmtId="0" fontId="25" fillId="0" borderId="34" xfId="86" applyFont="1" applyFill="1" applyBorder="1" applyAlignment="1">
      <alignment horizontal="center" vertical="center"/>
      <protection/>
    </xf>
    <xf numFmtId="0" fontId="25" fillId="0" borderId="33" xfId="86" applyFont="1" applyFill="1" applyBorder="1" applyAlignment="1">
      <alignment horizontal="center" vertical="center"/>
      <protection/>
    </xf>
    <xf numFmtId="0" fontId="25" fillId="0" borderId="33" xfId="86" applyFont="1" applyFill="1" applyBorder="1" applyAlignment="1">
      <alignment horizontal="distributed" vertical="center"/>
      <protection/>
    </xf>
    <xf numFmtId="0" fontId="25" fillId="0" borderId="15" xfId="86" applyFont="1" applyFill="1" applyBorder="1" applyAlignment="1">
      <alignment horizontal="left" vertical="center"/>
      <protection/>
    </xf>
    <xf numFmtId="0" fontId="25" fillId="0" borderId="14" xfId="86" applyFont="1" applyFill="1" applyBorder="1" applyAlignment="1">
      <alignment horizontal="distributed" vertical="center"/>
      <protection/>
    </xf>
    <xf numFmtId="0" fontId="25" fillId="0" borderId="28" xfId="86" applyFont="1" applyFill="1" applyBorder="1" applyAlignment="1">
      <alignment horizontal="right" vertical="center"/>
      <protection/>
    </xf>
    <xf numFmtId="0" fontId="25" fillId="0" borderId="29" xfId="86" applyFont="1" applyFill="1" applyBorder="1" applyAlignment="1">
      <alignment horizontal="distributed" vertical="center"/>
      <protection/>
    </xf>
    <xf numFmtId="0" fontId="25" fillId="0" borderId="39" xfId="86" applyFont="1" applyFill="1" applyBorder="1" applyAlignment="1">
      <alignment horizontal="distributed" vertical="center"/>
      <protection/>
    </xf>
    <xf numFmtId="0" fontId="16" fillId="0" borderId="0" xfId="86" applyFont="1" applyFill="1" applyAlignment="1">
      <alignment horizontal="right"/>
      <protection/>
    </xf>
    <xf numFmtId="0" fontId="16" fillId="0" borderId="0" xfId="86" applyFont="1" applyFill="1" applyAlignment="1">
      <alignment/>
      <protection/>
    </xf>
    <xf numFmtId="0" fontId="16" fillId="0" borderId="0" xfId="86" applyFont="1" applyFill="1" applyAlignment="1">
      <alignment horizontal="centerContinuous"/>
      <protection/>
    </xf>
    <xf numFmtId="0" fontId="9" fillId="0" borderId="0" xfId="86" applyFont="1" applyFill="1" applyAlignment="1">
      <alignment/>
      <protection/>
    </xf>
    <xf numFmtId="0" fontId="9" fillId="0" borderId="0" xfId="86" applyFont="1" applyFill="1" applyAlignment="1">
      <alignment horizontal="centerContinuous"/>
      <protection/>
    </xf>
    <xf numFmtId="0" fontId="12" fillId="0" borderId="0" xfId="86" applyFont="1" applyFill="1">
      <alignment/>
      <protection/>
    </xf>
    <xf numFmtId="0" fontId="12" fillId="0" borderId="0" xfId="86" applyFont="1" applyFill="1" applyAlignment="1">
      <alignment horizontal="centerContinuous"/>
      <protection/>
    </xf>
    <xf numFmtId="0" fontId="9" fillId="0" borderId="0" xfId="86" applyFont="1" applyFill="1">
      <alignment/>
      <protection/>
    </xf>
    <xf numFmtId="176" fontId="15" fillId="0" borderId="12" xfId="86" applyNumberFormat="1" applyFont="1" applyFill="1" applyBorder="1" applyAlignment="1">
      <alignment horizontal="right"/>
      <protection/>
    </xf>
    <xf numFmtId="188" fontId="15" fillId="0" borderId="12" xfId="86" applyNumberFormat="1" applyFont="1" applyFill="1" applyBorder="1" applyAlignment="1">
      <alignment horizontal="right"/>
      <protection/>
    </xf>
    <xf numFmtId="176" fontId="15" fillId="0" borderId="26" xfId="86" applyNumberFormat="1" applyFont="1" applyFill="1" applyBorder="1" applyAlignment="1">
      <alignment horizontal="right"/>
      <protection/>
    </xf>
    <xf numFmtId="177" fontId="15" fillId="0" borderId="0" xfId="86" applyNumberFormat="1" applyFont="1" applyFill="1">
      <alignment/>
      <protection/>
    </xf>
    <xf numFmtId="176" fontId="16" fillId="0" borderId="19" xfId="86" applyNumberFormat="1" applyFont="1" applyFill="1" applyBorder="1" applyAlignment="1">
      <alignment horizontal="right"/>
      <protection/>
    </xf>
    <xf numFmtId="0" fontId="25" fillId="0" borderId="18" xfId="86" applyFont="1" applyFill="1" applyBorder="1" applyAlignment="1">
      <alignment horizontal="distributed" vertical="center"/>
      <protection/>
    </xf>
    <xf numFmtId="0" fontId="25" fillId="0" borderId="22"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10" fillId="0" borderId="0" xfId="86" applyFont="1" applyFill="1" applyAlignment="1">
      <alignment/>
      <protection/>
    </xf>
    <xf numFmtId="176" fontId="15" fillId="0" borderId="26" xfId="86" applyNumberFormat="1" applyFont="1" applyFill="1" applyBorder="1">
      <alignment/>
      <protection/>
    </xf>
    <xf numFmtId="0" fontId="25" fillId="0" borderId="22" xfId="86" applyFont="1" applyFill="1" applyBorder="1" applyAlignment="1">
      <alignment horizontal="distributed" vertical="center" wrapText="1"/>
      <protection/>
    </xf>
    <xf numFmtId="185" fontId="17" fillId="0" borderId="0" xfId="86" applyNumberFormat="1" applyFont="1" applyFill="1">
      <alignment/>
      <protection/>
    </xf>
    <xf numFmtId="0" fontId="16" fillId="0" borderId="0" xfId="78" applyFont="1" applyFill="1">
      <alignment/>
      <protection/>
    </xf>
    <xf numFmtId="0" fontId="9" fillId="0" borderId="0" xfId="85" applyFont="1" applyFill="1" applyBorder="1">
      <alignment/>
      <protection/>
    </xf>
    <xf numFmtId="185" fontId="9" fillId="0" borderId="0" xfId="85" applyNumberFormat="1" applyFont="1" applyFill="1" applyBorder="1">
      <alignment/>
      <protection/>
    </xf>
    <xf numFmtId="176" fontId="9" fillId="0" borderId="0" xfId="85" applyNumberFormat="1" applyFont="1" applyFill="1" applyBorder="1">
      <alignment/>
      <protection/>
    </xf>
    <xf numFmtId="0" fontId="9" fillId="0" borderId="0" xfId="85" applyFont="1" applyFill="1">
      <alignment/>
      <protection/>
    </xf>
    <xf numFmtId="185" fontId="9" fillId="0" borderId="0" xfId="85" applyNumberFormat="1" applyFont="1" applyFill="1">
      <alignment/>
      <protection/>
    </xf>
    <xf numFmtId="0" fontId="16" fillId="0" borderId="0" xfId="85" applyFont="1" applyFill="1" applyAlignment="1" quotePrefix="1">
      <alignment horizontal="left"/>
      <protection/>
    </xf>
    <xf numFmtId="176" fontId="16" fillId="0" borderId="12" xfId="85" applyNumberFormat="1" applyFont="1" applyFill="1" applyBorder="1" applyAlignment="1">
      <alignment horizontal="right"/>
      <protection/>
    </xf>
    <xf numFmtId="178" fontId="16" fillId="0" borderId="12" xfId="85" applyNumberFormat="1" applyFont="1" applyFill="1" applyBorder="1">
      <alignment/>
      <protection/>
    </xf>
    <xf numFmtId="0" fontId="16" fillId="0" borderId="12" xfId="85" applyNumberFormat="1" applyFont="1" applyFill="1" applyBorder="1">
      <alignment/>
      <protection/>
    </xf>
    <xf numFmtId="0" fontId="16" fillId="0" borderId="40" xfId="85" applyFont="1" applyFill="1" applyBorder="1" applyAlignment="1">
      <alignment horizontal="distributed"/>
      <protection/>
    </xf>
    <xf numFmtId="176" fontId="15" fillId="0" borderId="12" xfId="85" applyNumberFormat="1" applyFont="1" applyFill="1" applyBorder="1" applyAlignment="1">
      <alignment horizontal="right"/>
      <protection/>
    </xf>
    <xf numFmtId="185" fontId="15" fillId="0" borderId="12" xfId="85" applyNumberFormat="1" applyFont="1" applyFill="1" applyBorder="1">
      <alignment/>
      <protection/>
    </xf>
    <xf numFmtId="176" fontId="15" fillId="0" borderId="12" xfId="85" applyNumberFormat="1" applyFont="1" applyFill="1" applyBorder="1">
      <alignment/>
      <protection/>
    </xf>
    <xf numFmtId="176" fontId="15" fillId="0" borderId="26" xfId="85" applyNumberFormat="1" applyFont="1" applyFill="1" applyBorder="1">
      <alignment/>
      <protection/>
    </xf>
    <xf numFmtId="0" fontId="15" fillId="0" borderId="25" xfId="85" applyFont="1" applyFill="1" applyBorder="1" applyAlignment="1">
      <alignment horizontal="distributed"/>
      <protection/>
    </xf>
    <xf numFmtId="176" fontId="16" fillId="0" borderId="0" xfId="85" applyNumberFormat="1" applyFont="1" applyFill="1" applyBorder="1" applyAlignment="1">
      <alignment horizontal="right"/>
      <protection/>
    </xf>
    <xf numFmtId="178" fontId="16" fillId="0" borderId="0" xfId="85" applyNumberFormat="1" applyFont="1" applyFill="1" applyBorder="1">
      <alignment/>
      <protection/>
    </xf>
    <xf numFmtId="0" fontId="16" fillId="0" borderId="0" xfId="85" applyNumberFormat="1" applyFont="1" applyFill="1" applyBorder="1">
      <alignment/>
      <protection/>
    </xf>
    <xf numFmtId="0" fontId="16" fillId="0" borderId="33" xfId="85" applyFont="1" applyFill="1" applyBorder="1" applyAlignment="1">
      <alignment horizontal="distributed"/>
      <protection/>
    </xf>
    <xf numFmtId="176" fontId="16" fillId="0" borderId="0" xfId="85" applyNumberFormat="1" applyFont="1" applyFill="1" applyBorder="1">
      <alignment/>
      <protection/>
    </xf>
    <xf numFmtId="185" fontId="16" fillId="0" borderId="0" xfId="85" applyNumberFormat="1" applyFont="1" applyFill="1" applyBorder="1">
      <alignment/>
      <protection/>
    </xf>
    <xf numFmtId="176" fontId="16" fillId="0" borderId="19" xfId="85" applyNumberFormat="1" applyFont="1" applyFill="1" applyBorder="1">
      <alignment/>
      <protection/>
    </xf>
    <xf numFmtId="0" fontId="16" fillId="0" borderId="17" xfId="85" applyFont="1" applyFill="1" applyBorder="1" applyAlignment="1">
      <alignment horizontal="distributed"/>
      <protection/>
    </xf>
    <xf numFmtId="0" fontId="15" fillId="0" borderId="33" xfId="85" applyFont="1" applyFill="1" applyBorder="1" applyAlignment="1">
      <alignment horizontal="distributed"/>
      <protection/>
    </xf>
    <xf numFmtId="185" fontId="15" fillId="0" borderId="0" xfId="85" applyNumberFormat="1" applyFont="1" applyFill="1" applyBorder="1">
      <alignment/>
      <protection/>
    </xf>
    <xf numFmtId="0" fontId="15" fillId="0" borderId="0" xfId="86" applyFont="1" applyFill="1" applyBorder="1">
      <alignment/>
      <protection/>
    </xf>
    <xf numFmtId="229" fontId="15" fillId="0" borderId="0" xfId="86" applyNumberFormat="1" applyFont="1" applyFill="1">
      <alignment/>
      <protection/>
    </xf>
    <xf numFmtId="0" fontId="15" fillId="0" borderId="32" xfId="85" applyFont="1" applyFill="1" applyBorder="1" applyAlignment="1">
      <alignment horizontal="distributed" vertical="center"/>
      <protection/>
    </xf>
    <xf numFmtId="0" fontId="17" fillId="0" borderId="0" xfId="86" applyFont="1" applyFill="1" applyAlignment="1">
      <alignment vertical="center"/>
      <protection/>
    </xf>
    <xf numFmtId="0" fontId="25" fillId="0" borderId="23" xfId="85" applyFont="1" applyFill="1" applyBorder="1" applyAlignment="1">
      <alignment horizontal="center" vertical="center"/>
      <protection/>
    </xf>
    <xf numFmtId="185" fontId="25" fillId="0" borderId="22" xfId="85" applyNumberFormat="1" applyFont="1" applyFill="1" applyBorder="1" applyAlignment="1">
      <alignment horizontal="center" vertical="center"/>
      <protection/>
    </xf>
    <xf numFmtId="0" fontId="25" fillId="0" borderId="2" xfId="85" applyFont="1" applyFill="1" applyBorder="1" applyAlignment="1">
      <alignment horizontal="centerContinuous" vertical="center"/>
      <protection/>
    </xf>
    <xf numFmtId="0" fontId="25" fillId="0" borderId="18" xfId="85" applyFont="1" applyFill="1" applyBorder="1" applyAlignment="1">
      <alignment horizontal="centerContinuous" vertical="center"/>
      <protection/>
    </xf>
    <xf numFmtId="0" fontId="25" fillId="0" borderId="34" xfId="85" applyFont="1" applyFill="1" applyBorder="1" applyAlignment="1">
      <alignment vertical="center"/>
      <protection/>
    </xf>
    <xf numFmtId="185" fontId="25" fillId="0" borderId="23" xfId="85" applyNumberFormat="1" applyFont="1" applyFill="1" applyBorder="1" applyAlignment="1">
      <alignment horizontal="center" vertical="center"/>
      <protection/>
    </xf>
    <xf numFmtId="0" fontId="25" fillId="0" borderId="31" xfId="85" applyFont="1" applyFill="1" applyBorder="1" applyAlignment="1">
      <alignment horizontal="centerContinuous" vertical="center"/>
      <protection/>
    </xf>
    <xf numFmtId="0" fontId="25" fillId="0" borderId="23" xfId="85" applyFont="1" applyFill="1" applyBorder="1" applyAlignment="1">
      <alignment horizontal="centerContinuous" vertical="center"/>
      <protection/>
    </xf>
    <xf numFmtId="185" fontId="22" fillId="0" borderId="23" xfId="85" applyNumberFormat="1" applyFont="1" applyFill="1" applyBorder="1" applyAlignment="1">
      <alignment horizontal="center" vertical="center"/>
      <protection/>
    </xf>
    <xf numFmtId="0" fontId="25" fillId="0" borderId="23" xfId="85" applyFont="1" applyFill="1" applyBorder="1" applyAlignment="1">
      <alignment horizontal="center"/>
      <protection/>
    </xf>
    <xf numFmtId="0" fontId="25" fillId="0" borderId="33" xfId="85" applyFont="1" applyFill="1" applyBorder="1" applyAlignment="1">
      <alignment horizontal="distributed" vertical="center"/>
      <protection/>
    </xf>
    <xf numFmtId="185" fontId="25" fillId="0" borderId="16" xfId="85" applyNumberFormat="1" applyFont="1" applyFill="1" applyBorder="1" applyAlignment="1">
      <alignment horizontal="distributed"/>
      <protection/>
    </xf>
    <xf numFmtId="0" fontId="25" fillId="0" borderId="16" xfId="85" applyFont="1" applyFill="1" applyBorder="1" applyAlignment="1">
      <alignment horizontal="center"/>
      <protection/>
    </xf>
    <xf numFmtId="0" fontId="25" fillId="0" borderId="39" xfId="85" applyFont="1" applyFill="1" applyBorder="1" applyAlignment="1">
      <alignment horizontal="distributed"/>
      <protection/>
    </xf>
    <xf numFmtId="0" fontId="16" fillId="0" borderId="12" xfId="85" applyFont="1" applyFill="1" applyBorder="1" applyAlignment="1">
      <alignment horizontal="right"/>
      <protection/>
    </xf>
    <xf numFmtId="185" fontId="16" fillId="0" borderId="12" xfId="85" applyNumberFormat="1" applyFont="1" applyFill="1" applyBorder="1">
      <alignment/>
      <protection/>
    </xf>
    <xf numFmtId="0" fontId="16" fillId="0" borderId="12" xfId="85" applyFont="1" applyFill="1" applyBorder="1" applyAlignment="1">
      <alignment horizontal="centerContinuous"/>
      <protection/>
    </xf>
    <xf numFmtId="185" fontId="16" fillId="0" borderId="12" xfId="85" applyNumberFormat="1" applyFont="1" applyFill="1" applyBorder="1" applyAlignment="1">
      <alignment horizontal="centerContinuous"/>
      <protection/>
    </xf>
    <xf numFmtId="0" fontId="16" fillId="0" borderId="12" xfId="85" applyFont="1" applyFill="1" applyBorder="1" applyAlignment="1">
      <alignment/>
      <protection/>
    </xf>
    <xf numFmtId="0" fontId="16" fillId="0" borderId="12" xfId="85" applyFont="1" applyFill="1" applyBorder="1">
      <alignment/>
      <protection/>
    </xf>
    <xf numFmtId="0" fontId="9" fillId="0" borderId="0" xfId="85" applyFont="1" applyFill="1" applyAlignment="1">
      <alignment horizontal="centerContinuous"/>
      <protection/>
    </xf>
    <xf numFmtId="185" fontId="9" fillId="0" borderId="0" xfId="85" applyNumberFormat="1" applyFont="1" applyFill="1" applyAlignment="1">
      <alignment horizontal="centerContinuous"/>
      <protection/>
    </xf>
    <xf numFmtId="0" fontId="9" fillId="0" borderId="0" xfId="85" applyFont="1" applyFill="1" applyBorder="1" applyAlignment="1">
      <alignment horizontal="centerContinuous"/>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3" xfId="75" applyFont="1" applyFill="1" applyBorder="1" applyAlignment="1">
      <alignment vertical="center"/>
      <protection/>
    </xf>
    <xf numFmtId="0" fontId="16" fillId="0" borderId="28" xfId="75" applyFont="1" applyFill="1" applyBorder="1" applyAlignment="1" quotePrefix="1">
      <alignment horizontal="centerContinuous" vertical="center"/>
      <protection/>
    </xf>
    <xf numFmtId="0" fontId="16" fillId="0" borderId="14" xfId="75" applyFont="1" applyFill="1" applyBorder="1" applyAlignment="1">
      <alignment horizontal="centerContinuous" vertical="center"/>
      <protection/>
    </xf>
    <xf numFmtId="0" fontId="16" fillId="0" borderId="15" xfId="75" applyFont="1" applyFill="1" applyBorder="1" applyAlignment="1">
      <alignment horizontal="centerContinuous" vertical="center"/>
      <protection/>
    </xf>
    <xf numFmtId="0" fontId="16" fillId="0" borderId="28"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4" xfId="75" applyFont="1" applyFill="1" applyBorder="1" applyAlignment="1">
      <alignment vertical="center"/>
      <protection/>
    </xf>
    <xf numFmtId="0" fontId="16" fillId="0" borderId="15" xfId="75" applyFont="1" applyFill="1" applyBorder="1" applyAlignment="1">
      <alignment horizontal="center" vertical="center"/>
      <protection/>
    </xf>
    <xf numFmtId="0" fontId="16" fillId="0" borderId="16"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7" xfId="75" applyFont="1" applyFill="1" applyBorder="1" applyAlignment="1">
      <alignment horizontal="center" vertical="center"/>
      <protection/>
    </xf>
    <xf numFmtId="0" fontId="16" fillId="0" borderId="33" xfId="75" applyFont="1" applyFill="1" applyBorder="1" applyAlignment="1" quotePrefix="1">
      <alignment horizontal="center" vertical="center" wrapText="1"/>
      <protection/>
    </xf>
    <xf numFmtId="0" fontId="16" fillId="0" borderId="33" xfId="75" applyFont="1" applyFill="1" applyBorder="1" applyAlignment="1">
      <alignment horizontal="distributed" vertical="center"/>
      <protection/>
    </xf>
    <xf numFmtId="0" fontId="16" fillId="0" borderId="18" xfId="75" applyFont="1" applyFill="1" applyBorder="1" applyAlignment="1">
      <alignment horizontal="centerContinuous" vertical="center"/>
      <protection/>
    </xf>
    <xf numFmtId="0" fontId="16" fillId="0" borderId="21"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3" xfId="75" applyFont="1" applyFill="1" applyBorder="1" applyAlignment="1">
      <alignment horizontal="centerContinuous" vertical="center"/>
      <protection/>
    </xf>
    <xf numFmtId="0" fontId="16" fillId="0" borderId="20" xfId="75" applyFont="1" applyFill="1" applyBorder="1" applyAlignment="1">
      <alignment horizontal="centerContinuous" vertical="center"/>
      <protection/>
    </xf>
    <xf numFmtId="0" fontId="16" fillId="0" borderId="19" xfId="75" applyFont="1" applyFill="1" applyBorder="1" applyAlignment="1">
      <alignment vertical="center"/>
      <protection/>
    </xf>
    <xf numFmtId="0" fontId="16" fillId="0" borderId="20" xfId="75" applyFont="1" applyFill="1" applyBorder="1" applyAlignment="1">
      <alignment vertical="center"/>
      <protection/>
    </xf>
    <xf numFmtId="0" fontId="16" fillId="0" borderId="34" xfId="75" applyFont="1" applyFill="1" applyBorder="1" applyAlignment="1">
      <alignment horizontal="distributed" vertical="center"/>
      <protection/>
    </xf>
    <xf numFmtId="0" fontId="16" fillId="0" borderId="34" xfId="75" applyFont="1" applyFill="1" applyBorder="1" applyAlignment="1" quotePrefix="1">
      <alignment horizontal="center" vertical="center" wrapText="1"/>
      <protection/>
    </xf>
    <xf numFmtId="0" fontId="16" fillId="0" borderId="22" xfId="75" applyFont="1" applyFill="1" applyBorder="1" applyAlignment="1">
      <alignment horizontal="center" vertical="center"/>
      <protection/>
    </xf>
    <xf numFmtId="0" fontId="16" fillId="0" borderId="22" xfId="75" applyFont="1" applyFill="1" applyBorder="1" applyAlignment="1">
      <alignment horizontal="distributed" vertical="center"/>
      <protection/>
    </xf>
    <xf numFmtId="0" fontId="16" fillId="0" borderId="23"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19" xfId="75" applyNumberFormat="1" applyFont="1" applyFill="1" applyBorder="1">
      <alignment/>
      <protection/>
    </xf>
    <xf numFmtId="176" fontId="16" fillId="0" borderId="0" xfId="75" applyNumberFormat="1" applyFont="1" applyFill="1" applyBorder="1" applyAlignment="1">
      <alignment horizontal="right"/>
      <protection/>
    </xf>
    <xf numFmtId="176" fontId="16" fillId="0" borderId="17"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176" fontId="16" fillId="0" borderId="0" xfId="75" applyNumberFormat="1"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29" xfId="78" applyNumberFormat="1" applyFont="1" applyFill="1" applyBorder="1" applyAlignment="1">
      <alignment horizontal="centerContinuous" vertical="center"/>
      <protection/>
    </xf>
    <xf numFmtId="176" fontId="34" fillId="0" borderId="41" xfId="78" applyNumberFormat="1" applyFont="1" applyFill="1" applyBorder="1" applyAlignment="1">
      <alignment horizontal="centerContinuous" vertical="center"/>
      <protection/>
    </xf>
    <xf numFmtId="176" fontId="34" fillId="0" borderId="15" xfId="78" applyNumberFormat="1" applyFont="1" applyFill="1" applyBorder="1" applyAlignment="1">
      <alignment horizontal="centerContinuous" vertical="center"/>
      <protection/>
    </xf>
    <xf numFmtId="176" fontId="34" fillId="0" borderId="38"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21" xfId="78" applyNumberFormat="1" applyFont="1" applyFill="1" applyBorder="1" applyAlignment="1">
      <alignment horizontal="center" vertical="center"/>
      <protection/>
    </xf>
    <xf numFmtId="176" fontId="35" fillId="0" borderId="22" xfId="78" applyNumberFormat="1" applyFont="1" applyFill="1" applyBorder="1" applyAlignment="1" quotePrefix="1">
      <alignment horizontal="left" vertical="center" wrapText="1"/>
      <protection/>
    </xf>
    <xf numFmtId="176" fontId="34" fillId="0" borderId="22" xfId="78" applyNumberFormat="1" applyFont="1" applyFill="1" applyBorder="1" applyAlignment="1" quotePrefix="1">
      <alignment horizontal="center" vertical="center"/>
      <protection/>
    </xf>
    <xf numFmtId="176" fontId="35" fillId="0" borderId="42" xfId="78" applyNumberFormat="1" applyFont="1" applyFill="1" applyBorder="1" applyAlignment="1" quotePrefix="1">
      <alignment horizontal="center" vertical="center" wrapText="1"/>
      <protection/>
    </xf>
    <xf numFmtId="176" fontId="34" fillId="0" borderId="22" xfId="78" applyNumberFormat="1" applyFont="1" applyFill="1" applyBorder="1" applyAlignment="1">
      <alignment horizontal="center" vertical="center"/>
      <protection/>
    </xf>
    <xf numFmtId="176" fontId="34" fillId="0" borderId="18"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49" fontId="25" fillId="0" borderId="0" xfId="76" applyNumberFormat="1" applyFont="1" applyFill="1" applyBorder="1" applyAlignment="1">
      <alignment horizontal="centerContinuous"/>
      <protection/>
    </xf>
    <xf numFmtId="49" fontId="25" fillId="0" borderId="19"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0" fontId="15" fillId="0" borderId="17" xfId="73" applyFont="1" applyFill="1" applyBorder="1" applyAlignment="1" quotePrefix="1">
      <alignment horizontal="left"/>
      <protection/>
    </xf>
    <xf numFmtId="176" fontId="38" fillId="0" borderId="0" xfId="78" applyNumberFormat="1" applyFont="1" applyFill="1">
      <alignment/>
      <protection/>
    </xf>
    <xf numFmtId="49" fontId="37" fillId="0" borderId="19"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pplyAlignment="1">
      <alignment/>
      <protection/>
    </xf>
    <xf numFmtId="49" fontId="38" fillId="0" borderId="17" xfId="78" applyNumberFormat="1" applyFont="1" applyFill="1" applyBorder="1" applyAlignment="1">
      <alignment/>
      <protection/>
    </xf>
    <xf numFmtId="0" fontId="38" fillId="0" borderId="19" xfId="78" applyNumberFormat="1" applyFont="1" applyFill="1" applyBorder="1" applyAlignment="1">
      <alignment/>
      <protection/>
    </xf>
    <xf numFmtId="176" fontId="38" fillId="0" borderId="0" xfId="78" applyNumberFormat="1" applyFont="1" applyFill="1" applyBorder="1">
      <alignment/>
      <protection/>
    </xf>
    <xf numFmtId="176" fontId="38" fillId="0" borderId="17" xfId="78" applyNumberFormat="1" applyFont="1" applyFill="1" applyBorder="1" applyAlignment="1">
      <alignment horizontal="distributed"/>
      <protection/>
    </xf>
    <xf numFmtId="0" fontId="15" fillId="0" borderId="19" xfId="71" applyFont="1" applyFill="1" applyBorder="1" applyAlignment="1">
      <alignment horizontal="center"/>
      <protection/>
    </xf>
    <xf numFmtId="176" fontId="34" fillId="0" borderId="0" xfId="78" applyNumberFormat="1" applyFont="1" applyFill="1" applyBorder="1">
      <alignment/>
      <protection/>
    </xf>
    <xf numFmtId="176" fontId="34" fillId="0" borderId="17" xfId="78" applyNumberFormat="1" applyFont="1" applyFill="1" applyBorder="1" applyAlignment="1">
      <alignment horizontal="distributed"/>
      <protection/>
    </xf>
    <xf numFmtId="177" fontId="34" fillId="0" borderId="0" xfId="79" applyNumberFormat="1" applyFont="1" applyFill="1">
      <alignment/>
      <protection/>
    </xf>
    <xf numFmtId="177" fontId="34" fillId="0" borderId="17" xfId="79" applyNumberFormat="1" applyFont="1" applyFill="1" applyBorder="1">
      <alignment/>
      <protection/>
    </xf>
    <xf numFmtId="0" fontId="16" fillId="0" borderId="0" xfId="71" applyFont="1" applyFill="1" applyBorder="1" applyAlignment="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0" fontId="16" fillId="0" borderId="19" xfId="71" applyFont="1" applyFill="1" applyBorder="1" applyAlignment="1">
      <alignment horizontal="center"/>
      <protection/>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176" fontId="16" fillId="0" borderId="0" xfId="78" applyNumberFormat="1" applyFont="1" applyFill="1" applyAlignment="1">
      <alignment horizontal="distributed"/>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19" xfId="78" applyNumberFormat="1" applyFont="1" applyFill="1" applyBorder="1">
      <alignment/>
      <protection/>
    </xf>
    <xf numFmtId="0" fontId="38" fillId="0" borderId="0" xfId="78" applyFont="1" applyFill="1" applyBorder="1" applyAlignment="1">
      <alignment/>
      <protection/>
    </xf>
    <xf numFmtId="176" fontId="34" fillId="0" borderId="19" xfId="78" applyNumberFormat="1" applyFont="1" applyFill="1" applyBorder="1">
      <alignment/>
      <protection/>
    </xf>
    <xf numFmtId="0" fontId="34" fillId="0" borderId="19" xfId="78" applyNumberFormat="1" applyFont="1" applyFill="1" applyBorder="1" applyAlignment="1">
      <alignment horizontal="center"/>
      <protection/>
    </xf>
    <xf numFmtId="49" fontId="34" fillId="0" borderId="19" xfId="78" applyNumberFormat="1" applyFont="1" applyFill="1" applyBorder="1" applyAlignment="1">
      <alignment horizontal="center"/>
      <protection/>
    </xf>
    <xf numFmtId="49" fontId="34" fillId="0" borderId="12" xfId="78" applyNumberFormat="1" applyFont="1" applyFill="1" applyBorder="1" applyAlignment="1">
      <alignment horizontal="right"/>
      <protection/>
    </xf>
    <xf numFmtId="176" fontId="34" fillId="0" borderId="25" xfId="78" applyNumberFormat="1" applyFont="1" applyFill="1" applyBorder="1" applyAlignment="1">
      <alignment horizontal="distributed"/>
      <protection/>
    </xf>
    <xf numFmtId="176" fontId="34" fillId="0" borderId="12" xfId="78" applyNumberFormat="1" applyFont="1" applyFill="1" applyBorder="1">
      <alignment/>
      <protection/>
    </xf>
    <xf numFmtId="176" fontId="16" fillId="0" borderId="12" xfId="79" applyNumberFormat="1" applyFont="1" applyFill="1" applyBorder="1" applyAlignment="1" applyProtection="1">
      <alignment vertical="center"/>
      <protection locked="0"/>
    </xf>
    <xf numFmtId="176" fontId="16" fillId="0" borderId="26"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12" xfId="78" applyFont="1" applyFill="1" applyBorder="1" applyAlignment="1">
      <alignment horizontal="left"/>
      <protection/>
    </xf>
    <xf numFmtId="0" fontId="16" fillId="0" borderId="12" xfId="78" applyFont="1" applyFill="1" applyBorder="1" applyAlignment="1">
      <alignment horizontal="right"/>
      <protection/>
    </xf>
    <xf numFmtId="176" fontId="16" fillId="0" borderId="29" xfId="78" applyNumberFormat="1" applyFont="1" applyFill="1" applyBorder="1" applyAlignment="1">
      <alignment/>
      <protection/>
    </xf>
    <xf numFmtId="176" fontId="16" fillId="0" borderId="13" xfId="78" applyNumberFormat="1" applyFont="1" applyFill="1" applyBorder="1" applyAlignment="1">
      <alignment/>
      <protection/>
    </xf>
    <xf numFmtId="0" fontId="16" fillId="0" borderId="29" xfId="78" applyFont="1" applyFill="1" applyBorder="1">
      <alignment/>
      <protection/>
    </xf>
    <xf numFmtId="0" fontId="16" fillId="0" borderId="13" xfId="78" applyFont="1" applyFill="1" applyBorder="1" applyAlignment="1">
      <alignment horizontal="centerContinuous"/>
      <protection/>
    </xf>
    <xf numFmtId="0" fontId="16" fillId="0" borderId="29"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7"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31"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4" xfId="78" applyFont="1" applyFill="1" applyBorder="1" applyAlignment="1">
      <alignment horizontal="centerContinuous" vertical="center"/>
      <protection/>
    </xf>
    <xf numFmtId="0" fontId="16" fillId="0" borderId="27" xfId="78" applyFont="1" applyFill="1" applyBorder="1" applyAlignment="1">
      <alignment horizontal="centerContinuous" vertical="center"/>
      <protection/>
    </xf>
    <xf numFmtId="0" fontId="19" fillId="0" borderId="18"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21" xfId="78" applyFont="1" applyFill="1" applyBorder="1" applyAlignment="1">
      <alignment horizontal="center" vertical="center"/>
      <protection/>
    </xf>
    <xf numFmtId="0" fontId="16" fillId="0" borderId="22" xfId="78" applyFont="1" applyFill="1" applyBorder="1" applyAlignment="1">
      <alignment horizontal="center" vertical="center"/>
      <protection/>
    </xf>
    <xf numFmtId="0" fontId="16" fillId="0" borderId="18" xfId="78" applyFont="1" applyFill="1" applyBorder="1" applyAlignment="1">
      <alignment horizontal="center" vertical="center"/>
      <protection/>
    </xf>
    <xf numFmtId="49" fontId="34" fillId="0" borderId="17" xfId="78" applyNumberFormat="1" applyFont="1" applyFill="1" applyBorder="1" applyAlignment="1">
      <alignment/>
      <protection/>
    </xf>
    <xf numFmtId="176" fontId="16" fillId="0" borderId="0" xfId="78" applyNumberFormat="1" applyFont="1" applyFill="1" applyAlignment="1">
      <alignment horizontal="right"/>
      <protection/>
    </xf>
    <xf numFmtId="0" fontId="34" fillId="0" borderId="19" xfId="78" applyNumberFormat="1" applyFont="1" applyFill="1" applyBorder="1" applyAlignment="1" quotePrefix="1">
      <alignment/>
      <protection/>
    </xf>
    <xf numFmtId="176" fontId="34" fillId="0" borderId="0" xfId="78" applyNumberFormat="1" applyFont="1" applyFill="1" applyBorder="1" applyAlignment="1" quotePrefix="1">
      <alignmen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15" fillId="0" borderId="19" xfId="78" applyNumberFormat="1" applyFont="1" applyFill="1" applyBorder="1" applyAlignment="1">
      <alignment horizontal="center"/>
      <protection/>
    </xf>
    <xf numFmtId="0" fontId="16" fillId="0" borderId="19" xfId="78" applyNumberFormat="1" applyFont="1" applyFill="1" applyBorder="1" applyAlignment="1">
      <alignment horizontal="center"/>
      <protection/>
    </xf>
    <xf numFmtId="176" fontId="16" fillId="0" borderId="17"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7" xfId="78" applyNumberFormat="1" applyFont="1" applyFill="1" applyBorder="1">
      <alignment/>
      <protection/>
    </xf>
    <xf numFmtId="0" fontId="16" fillId="0" borderId="0" xfId="78" applyFont="1" applyFill="1" applyAlignment="1">
      <alignment horizontal="center"/>
      <protection/>
    </xf>
    <xf numFmtId="176" fontId="16" fillId="0" borderId="12" xfId="78" applyNumberFormat="1" applyFont="1" applyFill="1" applyBorder="1" applyAlignment="1">
      <alignment horizontal="right"/>
      <protection/>
    </xf>
    <xf numFmtId="0" fontId="16" fillId="0" borderId="26"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4" xfId="78" applyFont="1" applyFill="1" applyBorder="1" applyAlignment="1">
      <alignment horizontal="centerContinuous" vertical="center"/>
      <protection/>
    </xf>
    <xf numFmtId="0" fontId="16" fillId="0" borderId="15" xfId="78" applyFont="1" applyFill="1" applyBorder="1" applyAlignment="1">
      <alignment horizontal="centerContinuous" vertical="center"/>
      <protection/>
    </xf>
    <xf numFmtId="0" fontId="16" fillId="0" borderId="17"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20" xfId="78" applyFont="1" applyFill="1" applyBorder="1" applyAlignment="1">
      <alignment horizontal="centerContinuous" vertical="center"/>
      <protection/>
    </xf>
    <xf numFmtId="0" fontId="18" fillId="0" borderId="17"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2" xfId="78" applyFont="1" applyFill="1" applyBorder="1" applyAlignment="1" quotePrefix="1">
      <alignment horizontal="center" vertical="center"/>
      <protection/>
    </xf>
    <xf numFmtId="0" fontId="39" fillId="0" borderId="0" xfId="78" applyFont="1" applyFill="1" applyBorder="1">
      <alignment/>
      <protection/>
    </xf>
    <xf numFmtId="0" fontId="16" fillId="0" borderId="24"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19"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19" xfId="79" applyNumberFormat="1" applyFont="1" applyFill="1" applyBorder="1">
      <alignmen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19"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34" fillId="0" borderId="26" xfId="78" applyNumberFormat="1" applyFont="1" applyFill="1" applyBorder="1">
      <alignment/>
      <protection/>
    </xf>
    <xf numFmtId="177" fontId="34" fillId="0" borderId="12"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0" fontId="12" fillId="0" borderId="0" xfId="82" applyFont="1" applyFill="1" applyAlignment="1">
      <alignment horizontal="centerContinuous"/>
      <protection/>
    </xf>
    <xf numFmtId="0" fontId="9" fillId="0" borderId="0" xfId="82" applyFont="1" applyFill="1" applyAlignment="1">
      <alignment horizontal="centerContinuous"/>
      <protection/>
    </xf>
    <xf numFmtId="0" fontId="41" fillId="0" borderId="0" xfId="82" applyFont="1" applyFill="1" applyAlignment="1">
      <alignment/>
      <protection/>
    </xf>
    <xf numFmtId="0" fontId="9" fillId="0" borderId="0" xfId="82" applyFont="1" applyFill="1">
      <alignment/>
      <protection/>
    </xf>
    <xf numFmtId="0" fontId="41" fillId="0" borderId="0" xfId="82" applyFont="1" applyFill="1">
      <alignment/>
      <protection/>
    </xf>
    <xf numFmtId="0" fontId="16" fillId="0" borderId="0" xfId="82" applyFont="1" applyFill="1">
      <alignment/>
      <protection/>
    </xf>
    <xf numFmtId="0" fontId="16" fillId="0" borderId="0" xfId="82" applyFont="1" applyFill="1" applyAlignment="1">
      <alignment horizontal="right"/>
      <protection/>
    </xf>
    <xf numFmtId="0" fontId="39" fillId="0" borderId="0" xfId="82" applyFont="1" applyFill="1">
      <alignment/>
      <protection/>
    </xf>
    <xf numFmtId="0" fontId="16" fillId="0" borderId="13" xfId="82" applyFont="1" applyFill="1" applyBorder="1" applyAlignment="1">
      <alignment horizontal="distributed" vertical="center"/>
      <protection/>
    </xf>
    <xf numFmtId="0" fontId="16" fillId="0" borderId="15" xfId="82" applyFont="1" applyFill="1" applyBorder="1" applyAlignment="1">
      <alignment horizontal="centerContinuous" vertical="center"/>
      <protection/>
    </xf>
    <xf numFmtId="0" fontId="41" fillId="0" borderId="0" xfId="82" applyFont="1" applyFill="1" applyAlignment="1">
      <alignment vertical="center"/>
      <protection/>
    </xf>
    <xf numFmtId="0" fontId="16" fillId="0" borderId="20" xfId="82" applyFont="1" applyFill="1" applyBorder="1" applyAlignment="1">
      <alignment horizontal="distributed" vertical="center"/>
      <protection/>
    </xf>
    <xf numFmtId="49" fontId="16" fillId="0" borderId="0" xfId="82" applyNumberFormat="1" applyFont="1" applyFill="1" applyBorder="1" applyAlignment="1">
      <alignment/>
      <protection/>
    </xf>
    <xf numFmtId="176" fontId="16" fillId="0" borderId="19" xfId="82" applyNumberFormat="1" applyFont="1" applyFill="1" applyBorder="1" applyAlignment="1">
      <alignment horizontal="right"/>
      <protection/>
    </xf>
    <xf numFmtId="176" fontId="16" fillId="0" borderId="0" xfId="82" applyNumberFormat="1" applyFont="1" applyFill="1" applyBorder="1" applyAlignment="1">
      <alignment horizontal="right"/>
      <protection/>
    </xf>
    <xf numFmtId="176" fontId="16" fillId="0" borderId="43" xfId="82" applyNumberFormat="1" applyFont="1" applyFill="1" applyBorder="1" applyAlignment="1">
      <alignment horizontal="right"/>
      <protection/>
    </xf>
    <xf numFmtId="0" fontId="15" fillId="0" borderId="17" xfId="82" applyFont="1" applyFill="1" applyBorder="1" applyAlignment="1">
      <alignment horizontal="distributed"/>
      <protection/>
    </xf>
    <xf numFmtId="176" fontId="15" fillId="0" borderId="19" xfId="82" applyNumberFormat="1" applyFont="1" applyFill="1" applyBorder="1" applyAlignment="1">
      <alignment horizontal="right"/>
      <protection/>
    </xf>
    <xf numFmtId="176" fontId="15" fillId="0" borderId="0" xfId="82" applyNumberFormat="1" applyFont="1" applyFill="1" applyAlignment="1">
      <alignment horizontal="right"/>
      <protection/>
    </xf>
    <xf numFmtId="176" fontId="15" fillId="0" borderId="0" xfId="82" applyNumberFormat="1" applyFont="1" applyFill="1" applyBorder="1" applyAlignment="1">
      <alignment horizontal="right"/>
      <protection/>
    </xf>
    <xf numFmtId="0" fontId="16" fillId="0" borderId="0" xfId="82" applyFont="1" applyFill="1" applyBorder="1" applyAlignment="1">
      <alignment horizontal="distributed"/>
      <protection/>
    </xf>
    <xf numFmtId="176" fontId="16" fillId="0" borderId="0" xfId="82" applyNumberFormat="1" applyFont="1" applyFill="1" applyAlignment="1">
      <alignment horizontal="right"/>
      <protection/>
    </xf>
    <xf numFmtId="0" fontId="15" fillId="0" borderId="0" xfId="82" applyFont="1" applyFill="1" applyBorder="1" applyAlignment="1">
      <alignment horizontal="distributed"/>
      <protection/>
    </xf>
    <xf numFmtId="49" fontId="15" fillId="0" borderId="0" xfId="82" applyNumberFormat="1" applyFont="1" applyFill="1" applyBorder="1" applyAlignment="1">
      <alignment/>
      <protection/>
    </xf>
    <xf numFmtId="176" fontId="15" fillId="0" borderId="43" xfId="82" applyNumberFormat="1" applyFont="1" applyFill="1" applyBorder="1" applyAlignment="1">
      <alignment horizontal="right"/>
      <protection/>
    </xf>
    <xf numFmtId="187" fontId="16" fillId="0" borderId="0" xfId="80" applyNumberFormat="1" applyFont="1" applyFill="1" applyAlignment="1">
      <alignment horizontal="right"/>
      <protection/>
    </xf>
    <xf numFmtId="0" fontId="27" fillId="0" borderId="0" xfId="82" applyFont="1" applyFill="1" applyBorder="1">
      <alignment/>
      <protection/>
    </xf>
    <xf numFmtId="176" fontId="27" fillId="0" borderId="19" xfId="82" applyNumberFormat="1" applyFont="1" applyFill="1" applyBorder="1">
      <alignment/>
      <protection/>
    </xf>
    <xf numFmtId="0" fontId="27" fillId="0" borderId="43" xfId="82" applyFont="1" applyFill="1" applyBorder="1">
      <alignment/>
      <protection/>
    </xf>
    <xf numFmtId="176" fontId="16" fillId="0" borderId="19" xfId="82" applyNumberFormat="1" applyFont="1" applyFill="1" applyBorder="1">
      <alignment/>
      <protection/>
    </xf>
    <xf numFmtId="0" fontId="16" fillId="0" borderId="17" xfId="82" applyFont="1" applyFill="1" applyBorder="1" applyAlignment="1">
      <alignment horizontal="distributed"/>
      <protection/>
    </xf>
    <xf numFmtId="0" fontId="15" fillId="0" borderId="44" xfId="82" applyFont="1" applyFill="1" applyBorder="1" applyAlignment="1">
      <alignment horizontal="distributed"/>
      <protection/>
    </xf>
    <xf numFmtId="0" fontId="16" fillId="0" borderId="44" xfId="82" applyFont="1" applyFill="1" applyBorder="1" applyAlignment="1">
      <alignment horizontal="distributed"/>
      <protection/>
    </xf>
    <xf numFmtId="0" fontId="16" fillId="0" borderId="12" xfId="82" applyFont="1" applyFill="1" applyBorder="1" applyAlignment="1">
      <alignment horizontal="distributed"/>
      <protection/>
    </xf>
    <xf numFmtId="176" fontId="16" fillId="0" borderId="12" xfId="82" applyNumberFormat="1" applyFont="1" applyFill="1" applyBorder="1" applyAlignment="1">
      <alignment horizontal="right"/>
      <protection/>
    </xf>
    <xf numFmtId="176" fontId="16" fillId="0" borderId="45" xfId="82" applyNumberFormat="1" applyFont="1" applyFill="1" applyBorder="1" applyAlignment="1">
      <alignment horizontal="right"/>
      <protection/>
    </xf>
    <xf numFmtId="0" fontId="16" fillId="0" borderId="46" xfId="82" applyFont="1" applyFill="1" applyBorder="1" applyAlignment="1">
      <alignment horizontal="distributed"/>
      <protection/>
    </xf>
    <xf numFmtId="0" fontId="16" fillId="0" borderId="29" xfId="82" applyFont="1" applyFill="1" applyBorder="1">
      <alignment/>
      <protection/>
    </xf>
    <xf numFmtId="0" fontId="12" fillId="33" borderId="0" xfId="84" applyFont="1" applyFill="1" applyAlignment="1">
      <alignment horizontal="centerContinuous"/>
      <protection/>
    </xf>
    <xf numFmtId="0" fontId="9" fillId="0" borderId="0" xfId="84" applyFont="1" applyFill="1">
      <alignment/>
      <protection/>
    </xf>
    <xf numFmtId="0" fontId="9" fillId="33" borderId="0" xfId="84" applyFont="1" applyFill="1" applyBorder="1">
      <alignment/>
      <protection/>
    </xf>
    <xf numFmtId="0" fontId="9" fillId="33" borderId="0" xfId="84" applyFont="1" applyFill="1">
      <alignment/>
      <protection/>
    </xf>
    <xf numFmtId="0" fontId="9" fillId="33" borderId="0" xfId="84" applyFont="1" applyFill="1" applyBorder="1" applyAlignment="1" quotePrefix="1">
      <alignment horizontal="left"/>
      <protection/>
    </xf>
    <xf numFmtId="0" fontId="16" fillId="33" borderId="0" xfId="84" applyFont="1" applyFill="1" applyBorder="1" applyAlignment="1" quotePrefix="1">
      <alignment horizontal="right"/>
      <protection/>
    </xf>
    <xf numFmtId="0" fontId="16" fillId="33" borderId="13" xfId="84" applyFont="1" applyFill="1" applyBorder="1" applyAlignment="1">
      <alignment horizontal="distributed"/>
      <protection/>
    </xf>
    <xf numFmtId="0" fontId="16" fillId="33" borderId="14" xfId="84" applyFont="1" applyFill="1" applyBorder="1" applyAlignment="1">
      <alignment/>
      <protection/>
    </xf>
    <xf numFmtId="0" fontId="16" fillId="33" borderId="17" xfId="84" applyFont="1" applyFill="1" applyBorder="1" applyAlignment="1">
      <alignment horizontal="distributed"/>
      <protection/>
    </xf>
    <xf numFmtId="0" fontId="16" fillId="33" borderId="18" xfId="84" applyFont="1" applyFill="1" applyBorder="1" applyAlignment="1">
      <alignment horizontal="centerContinuous"/>
      <protection/>
    </xf>
    <xf numFmtId="0" fontId="16" fillId="33" borderId="2" xfId="84" applyFont="1" applyFill="1" applyBorder="1" applyAlignment="1">
      <alignment horizontal="centerContinuous"/>
      <protection/>
    </xf>
    <xf numFmtId="0" fontId="16" fillId="33" borderId="20" xfId="84" applyFont="1" applyFill="1" applyBorder="1" applyAlignment="1">
      <alignment horizontal="distributed"/>
      <protection/>
    </xf>
    <xf numFmtId="0" fontId="16" fillId="33" borderId="23" xfId="84" applyFont="1" applyFill="1" applyBorder="1" applyAlignment="1">
      <alignment horizontal="center"/>
      <protection/>
    </xf>
    <xf numFmtId="0" fontId="15" fillId="33" borderId="30" xfId="84" applyFont="1" applyFill="1" applyBorder="1" applyAlignment="1">
      <alignment horizontal="distributed"/>
      <protection/>
    </xf>
    <xf numFmtId="176" fontId="15" fillId="0" borderId="24" xfId="84" applyNumberFormat="1" applyFont="1" applyFill="1" applyBorder="1" applyAlignment="1">
      <alignment horizontal="right"/>
      <protection/>
    </xf>
    <xf numFmtId="176" fontId="15" fillId="0" borderId="27" xfId="84" applyNumberFormat="1" applyFont="1" applyFill="1" applyBorder="1" applyAlignment="1">
      <alignment horizontal="right"/>
      <protection/>
    </xf>
    <xf numFmtId="0" fontId="27" fillId="0" borderId="0" xfId="84" applyFont="1" applyFill="1">
      <alignment/>
      <protection/>
    </xf>
    <xf numFmtId="176" fontId="16" fillId="0" borderId="19" xfId="84" applyNumberFormat="1" applyFont="1" applyFill="1" applyBorder="1" applyAlignment="1">
      <alignment horizontal="right"/>
      <protection/>
    </xf>
    <xf numFmtId="176" fontId="16" fillId="0" borderId="0" xfId="84" applyNumberFormat="1" applyFont="1" applyFill="1" applyBorder="1" applyAlignment="1">
      <alignment horizontal="right"/>
      <protection/>
    </xf>
    <xf numFmtId="0" fontId="16" fillId="33" borderId="25" xfId="84" applyFont="1" applyFill="1" applyBorder="1" applyAlignment="1">
      <alignment horizontal="distributed"/>
      <protection/>
    </xf>
    <xf numFmtId="176" fontId="16" fillId="0" borderId="26" xfId="84" applyNumberFormat="1" applyFont="1" applyFill="1" applyBorder="1" applyAlignment="1">
      <alignment horizontal="right"/>
      <protection/>
    </xf>
    <xf numFmtId="176" fontId="16" fillId="0" borderId="12" xfId="84" applyNumberFormat="1" applyFont="1" applyFill="1" applyBorder="1" applyAlignment="1">
      <alignment horizontal="right"/>
      <protection/>
    </xf>
    <xf numFmtId="0" fontId="16" fillId="33" borderId="0" xfId="84" applyFont="1" applyFill="1">
      <alignment/>
      <protection/>
    </xf>
    <xf numFmtId="0" fontId="12" fillId="0" borderId="0" xfId="76" applyFont="1" applyFill="1" applyAlignment="1">
      <alignment horizontal="centerContinuous" vertical="center"/>
      <protection/>
    </xf>
    <xf numFmtId="0" fontId="12" fillId="0" borderId="0" xfId="76" applyFont="1" applyFill="1" applyAlignment="1">
      <alignment horizontal="centerContinuous"/>
      <protection/>
    </xf>
    <xf numFmtId="0" fontId="12" fillId="0" borderId="0" xfId="76" applyFont="1" applyFill="1" applyAlignment="1">
      <alignment horizontal="right" vertical="center"/>
      <protection/>
    </xf>
    <xf numFmtId="0" fontId="12" fillId="0" borderId="0" xfId="76" applyFont="1" applyFill="1" applyAlignment="1">
      <alignment horizontal="left" vertical="center"/>
      <protection/>
    </xf>
    <xf numFmtId="0" fontId="12" fillId="0" borderId="0" xfId="76" applyFont="1" applyFill="1" applyAlignment="1">
      <alignment/>
      <protection/>
    </xf>
    <xf numFmtId="0" fontId="12" fillId="0" borderId="0" xfId="76" applyFont="1" applyFill="1">
      <alignment/>
      <protection/>
    </xf>
    <xf numFmtId="0" fontId="9" fillId="0" borderId="0" xfId="76" applyFont="1" applyFill="1" applyAlignment="1">
      <alignment horizontal="centerContinuous"/>
      <protection/>
    </xf>
    <xf numFmtId="0" fontId="17" fillId="0" borderId="0" xfId="76" applyFont="1" applyFill="1" applyAlignment="1">
      <alignment/>
      <protection/>
    </xf>
    <xf numFmtId="0" fontId="9" fillId="0" borderId="0" xfId="76" applyFont="1" applyFill="1" applyAlignment="1">
      <alignment/>
      <protection/>
    </xf>
    <xf numFmtId="0" fontId="9" fillId="0" borderId="0" xfId="76" applyFont="1" applyFill="1">
      <alignment/>
      <protection/>
    </xf>
    <xf numFmtId="0" fontId="16" fillId="0" borderId="0" xfId="76" applyFont="1" applyFill="1">
      <alignment/>
      <protection/>
    </xf>
    <xf numFmtId="0" fontId="16" fillId="0" borderId="12" xfId="76" applyFont="1" applyFill="1" applyBorder="1">
      <alignment/>
      <protection/>
    </xf>
    <xf numFmtId="0" fontId="16" fillId="0" borderId="0" xfId="76" applyFont="1" applyFill="1" applyAlignment="1">
      <alignment horizontal="right"/>
      <protection/>
    </xf>
    <xf numFmtId="0" fontId="9" fillId="0" borderId="29" xfId="76" applyFont="1" applyFill="1" applyBorder="1">
      <alignment/>
      <protection/>
    </xf>
    <xf numFmtId="0" fontId="9" fillId="0" borderId="13" xfId="76" applyFont="1" applyFill="1" applyBorder="1">
      <alignment/>
      <protection/>
    </xf>
    <xf numFmtId="0" fontId="25" fillId="0" borderId="22" xfId="76" applyFont="1" applyFill="1" applyBorder="1" applyAlignment="1">
      <alignment horizontal="centerContinuous"/>
      <protection/>
    </xf>
    <xf numFmtId="0" fontId="18" fillId="0" borderId="20" xfId="76" applyFont="1" applyFill="1" applyBorder="1" applyAlignment="1">
      <alignment horizontal="distributed" vertical="center"/>
      <protection/>
    </xf>
    <xf numFmtId="0" fontId="18" fillId="0" borderId="31" xfId="76" applyFont="1" applyFill="1" applyBorder="1" applyAlignment="1">
      <alignment horizontal="distributed" vertical="center"/>
      <protection/>
    </xf>
    <xf numFmtId="0" fontId="18" fillId="0" borderId="22" xfId="76" applyFont="1" applyFill="1" applyBorder="1" applyAlignment="1">
      <alignment horizontal="distributed" vertical="center"/>
      <protection/>
    </xf>
    <xf numFmtId="0" fontId="18" fillId="0" borderId="21" xfId="76" applyFont="1" applyFill="1" applyBorder="1" applyAlignment="1">
      <alignment horizontal="distributed" vertical="center"/>
      <protection/>
    </xf>
    <xf numFmtId="0" fontId="16" fillId="0" borderId="0" xfId="76" applyFont="1" applyFill="1" applyBorder="1" applyAlignment="1">
      <alignment horizontal="distributed" vertical="center"/>
      <protection/>
    </xf>
    <xf numFmtId="0" fontId="18" fillId="0" borderId="0" xfId="76" applyFont="1" applyFill="1" applyBorder="1" applyAlignment="1">
      <alignment horizontal="distributed" vertical="center"/>
      <protection/>
    </xf>
    <xf numFmtId="0" fontId="16" fillId="0" borderId="0" xfId="76" applyFont="1" applyFill="1" applyBorder="1" applyAlignment="1">
      <alignment horizontal="distributed" vertical="center" wrapText="1"/>
      <protection/>
    </xf>
    <xf numFmtId="176" fontId="25" fillId="0" borderId="0" xfId="76" applyNumberFormat="1" applyFont="1" applyFill="1">
      <alignment/>
      <protection/>
    </xf>
    <xf numFmtId="176" fontId="37" fillId="0" borderId="0" xfId="76" applyNumberFormat="1" applyFont="1" applyFill="1">
      <alignment/>
      <protection/>
    </xf>
    <xf numFmtId="0" fontId="27" fillId="0" borderId="0" xfId="76" applyFont="1" applyFill="1">
      <alignment/>
      <protection/>
    </xf>
    <xf numFmtId="0" fontId="23" fillId="0" borderId="17" xfId="77" applyFont="1" applyFill="1" applyBorder="1" applyAlignment="1">
      <alignment horizontal="centerContinuous"/>
      <protection/>
    </xf>
    <xf numFmtId="0" fontId="37" fillId="0" borderId="0" xfId="76" applyFont="1" applyFill="1">
      <alignment/>
      <protection/>
    </xf>
    <xf numFmtId="0" fontId="37" fillId="0" borderId="17" xfId="76" applyFont="1" applyFill="1" applyBorder="1" applyAlignment="1">
      <alignment horizontal="distributed"/>
      <protection/>
    </xf>
    <xf numFmtId="0" fontId="37" fillId="0" borderId="19" xfId="76" applyFont="1" applyFill="1" applyBorder="1" applyAlignment="1">
      <alignment horizontal="center"/>
      <protection/>
    </xf>
    <xf numFmtId="0" fontId="25" fillId="0" borderId="0" xfId="76" applyFont="1" applyFill="1">
      <alignment/>
      <protection/>
    </xf>
    <xf numFmtId="0" fontId="25" fillId="0" borderId="17" xfId="76" applyFont="1" applyFill="1" applyBorder="1" applyAlignment="1">
      <alignment horizontal="distributed"/>
      <protection/>
    </xf>
    <xf numFmtId="0" fontId="25" fillId="0" borderId="19" xfId="76" applyFont="1" applyFill="1" applyBorder="1" applyAlignment="1">
      <alignment horizontal="center"/>
      <protection/>
    </xf>
    <xf numFmtId="0" fontId="25" fillId="0" borderId="0" xfId="76" applyFont="1" applyFill="1" applyBorder="1">
      <alignment/>
      <protection/>
    </xf>
    <xf numFmtId="0" fontId="25" fillId="0" borderId="12" xfId="76" applyFont="1" applyFill="1" applyBorder="1">
      <alignment/>
      <protection/>
    </xf>
    <xf numFmtId="0" fontId="25" fillId="0" borderId="25" xfId="76" applyFont="1" applyFill="1" applyBorder="1" applyAlignment="1">
      <alignment horizontal="distributed"/>
      <protection/>
    </xf>
    <xf numFmtId="176" fontId="25" fillId="0" borderId="26" xfId="77" applyNumberFormat="1" applyFont="1" applyFill="1" applyBorder="1">
      <alignment/>
      <protection/>
    </xf>
    <xf numFmtId="176" fontId="25" fillId="0" borderId="12" xfId="76" applyNumberFormat="1" applyFont="1" applyFill="1" applyBorder="1">
      <alignment/>
      <protection/>
    </xf>
    <xf numFmtId="176" fontId="25" fillId="0" borderId="12" xfId="77" applyNumberFormat="1" applyFont="1" applyFill="1" applyBorder="1">
      <alignment/>
      <protection/>
    </xf>
    <xf numFmtId="176" fontId="25" fillId="0" borderId="12" xfId="76" applyNumberFormat="1" applyFont="1" applyFill="1" applyBorder="1" applyProtection="1">
      <alignment/>
      <protection/>
    </xf>
    <xf numFmtId="0" fontId="25" fillId="0" borderId="26" xfId="76" applyFont="1" applyFill="1" applyBorder="1" applyAlignment="1">
      <alignment horizontal="center"/>
      <protection/>
    </xf>
    <xf numFmtId="0" fontId="18" fillId="0" borderId="0" xfId="76" applyFont="1" applyFill="1">
      <alignment/>
      <protection/>
    </xf>
    <xf numFmtId="0" fontId="9" fillId="0" borderId="0" xfId="76" applyFont="1" applyFill="1" applyBorder="1">
      <alignment/>
      <protection/>
    </xf>
    <xf numFmtId="0" fontId="12" fillId="0" borderId="0" xfId="76" applyFont="1" applyFill="1" applyAlignment="1" quotePrefix="1">
      <alignment vertical="center"/>
      <protection/>
    </xf>
    <xf numFmtId="0" fontId="12" fillId="0" borderId="0" xfId="76" applyFont="1" applyFill="1" applyAlignment="1">
      <alignment vertical="center"/>
      <protection/>
    </xf>
    <xf numFmtId="0" fontId="9" fillId="0" borderId="0" xfId="76" applyFont="1" applyFill="1" applyAlignment="1">
      <alignment horizontal="centerContinuous" vertical="center"/>
      <protection/>
    </xf>
    <xf numFmtId="0" fontId="17" fillId="0" borderId="0" xfId="76" applyFont="1" applyFill="1" applyAlignment="1" quotePrefix="1">
      <alignment vertical="center"/>
      <protection/>
    </xf>
    <xf numFmtId="0" fontId="9" fillId="0" borderId="0" xfId="76" applyFont="1" applyFill="1" applyAlignment="1">
      <alignment vertical="center"/>
      <protection/>
    </xf>
    <xf numFmtId="0" fontId="16" fillId="0" borderId="14" xfId="76" applyFont="1" applyFill="1" applyBorder="1" applyAlignment="1">
      <alignment horizontal="centerContinuous" vertical="center"/>
      <protection/>
    </xf>
    <xf numFmtId="0" fontId="16" fillId="0" borderId="14" xfId="76" applyFont="1" applyFill="1" applyBorder="1" applyAlignment="1">
      <alignment horizontal="right" vertical="center"/>
      <protection/>
    </xf>
    <xf numFmtId="0" fontId="16" fillId="0" borderId="14" xfId="76" applyFont="1" applyFill="1" applyBorder="1" applyAlignment="1">
      <alignment horizontal="left" vertical="center"/>
      <protection/>
    </xf>
    <xf numFmtId="0" fontId="16" fillId="0" borderId="29" xfId="76" applyFont="1" applyFill="1" applyBorder="1" applyAlignment="1">
      <alignment horizontal="left" vertical="center"/>
      <protection/>
    </xf>
    <xf numFmtId="0" fontId="16" fillId="0" borderId="29" xfId="76" applyFont="1" applyFill="1" applyBorder="1" applyAlignment="1">
      <alignment horizontal="centerContinuous" vertical="center"/>
      <protection/>
    </xf>
    <xf numFmtId="0" fontId="16" fillId="0" borderId="13" xfId="76" applyFont="1" applyFill="1" applyBorder="1" applyAlignment="1">
      <alignment horizontal="centerContinuous" vertical="center"/>
      <protection/>
    </xf>
    <xf numFmtId="0" fontId="16" fillId="0" borderId="29" xfId="76" applyFont="1" applyFill="1" applyBorder="1">
      <alignment/>
      <protection/>
    </xf>
    <xf numFmtId="0" fontId="16" fillId="0" borderId="13" xfId="76" applyFont="1" applyFill="1" applyBorder="1">
      <alignment/>
      <protection/>
    </xf>
    <xf numFmtId="0" fontId="18" fillId="0" borderId="22" xfId="76" applyFont="1" applyFill="1" applyBorder="1" applyAlignment="1">
      <alignment horizontal="centerContinuous" vertical="center"/>
      <protection/>
    </xf>
    <xf numFmtId="0" fontId="18" fillId="0" borderId="18" xfId="76" applyFont="1" applyFill="1" applyBorder="1" applyAlignment="1">
      <alignment horizontal="distributed" vertical="center"/>
      <protection/>
    </xf>
    <xf numFmtId="0" fontId="18" fillId="0" borderId="22" xfId="76" applyFont="1" applyFill="1" applyBorder="1" applyAlignment="1">
      <alignment horizontal="center" vertical="center"/>
      <protection/>
    </xf>
    <xf numFmtId="0" fontId="18" fillId="0" borderId="22" xfId="76" applyFont="1" applyFill="1" applyBorder="1" applyAlignment="1">
      <alignment horizontal="distributed" vertical="center"/>
      <protection/>
    </xf>
    <xf numFmtId="0" fontId="18" fillId="0" borderId="0" xfId="76" applyFont="1" applyFill="1" applyBorder="1" applyAlignment="1">
      <alignment horizontal="center" vertical="center"/>
      <protection/>
    </xf>
    <xf numFmtId="0" fontId="18" fillId="0" borderId="0" xfId="76" applyFont="1" applyFill="1" applyBorder="1" applyAlignment="1">
      <alignment horizontal="distributed" vertical="center"/>
      <protection/>
    </xf>
    <xf numFmtId="176" fontId="25" fillId="0" borderId="0" xfId="76" applyNumberFormat="1" applyFont="1" applyFill="1" applyBorder="1" applyAlignment="1">
      <alignment horizontal="right"/>
      <protection/>
    </xf>
    <xf numFmtId="176" fontId="25" fillId="0" borderId="0" xfId="76" applyNumberFormat="1" applyFont="1" applyFill="1" applyAlignment="1">
      <alignment horizontal="right"/>
      <protection/>
    </xf>
    <xf numFmtId="176" fontId="37" fillId="0" borderId="0" xfId="76" applyNumberFormat="1" applyFont="1" applyFill="1" applyBorder="1" applyAlignment="1">
      <alignment horizontal="right"/>
      <protection/>
    </xf>
    <xf numFmtId="179" fontId="12" fillId="0" borderId="0" xfId="76" applyNumberFormat="1" applyFont="1" applyFill="1">
      <alignment/>
      <protection/>
    </xf>
    <xf numFmtId="179" fontId="9" fillId="0" borderId="0" xfId="76" applyNumberFormat="1" applyFont="1" applyFill="1">
      <alignment/>
      <protection/>
    </xf>
    <xf numFmtId="179" fontId="16" fillId="0" borderId="0" xfId="76" applyNumberFormat="1" applyFont="1" applyFill="1">
      <alignment/>
      <protection/>
    </xf>
    <xf numFmtId="0" fontId="9" fillId="0" borderId="29" xfId="76" applyFont="1" applyFill="1" applyBorder="1" applyAlignment="1">
      <alignment vertical="center"/>
      <protection/>
    </xf>
    <xf numFmtId="0" fontId="18" fillId="0" borderId="20" xfId="76" applyFont="1" applyFill="1" applyBorder="1" applyAlignment="1">
      <alignment horizontal="center" vertical="center"/>
      <protection/>
    </xf>
    <xf numFmtId="0" fontId="18" fillId="0" borderId="20" xfId="76" applyFont="1" applyFill="1" applyBorder="1" applyAlignment="1">
      <alignment horizontal="distributed" vertical="center"/>
      <protection/>
    </xf>
    <xf numFmtId="0" fontId="18" fillId="0" borderId="22" xfId="76" applyFont="1" applyFill="1" applyBorder="1" applyAlignment="1">
      <alignment horizontal="center" vertical="center" shrinkToFit="1"/>
      <protection/>
    </xf>
    <xf numFmtId="0" fontId="20" fillId="0" borderId="0" xfId="76" applyFont="1" applyFill="1" applyBorder="1" applyAlignment="1">
      <alignment horizontal="center" vertical="center" shrinkToFit="1"/>
      <protection/>
    </xf>
    <xf numFmtId="0" fontId="18" fillId="0" borderId="0" xfId="76" applyFont="1" applyFill="1" applyBorder="1" applyAlignment="1">
      <alignment horizontal="center" vertical="center" shrinkToFit="1"/>
      <protection/>
    </xf>
    <xf numFmtId="176" fontId="25" fillId="0" borderId="0" xfId="76" applyNumberFormat="1" applyFont="1" applyFill="1" applyBorder="1">
      <alignment/>
      <protection/>
    </xf>
    <xf numFmtId="176" fontId="25" fillId="0" borderId="17" xfId="76" applyNumberFormat="1" applyFont="1" applyFill="1" applyBorder="1" applyAlignment="1">
      <alignment horizontal="right"/>
      <protection/>
    </xf>
    <xf numFmtId="176" fontId="37" fillId="0" borderId="0" xfId="76" applyNumberFormat="1" applyFont="1" applyFill="1" applyBorder="1">
      <alignment/>
      <protection/>
    </xf>
    <xf numFmtId="176" fontId="37" fillId="0" borderId="17" xfId="76" applyNumberFormat="1" applyFont="1" applyFill="1" applyBorder="1" applyAlignment="1">
      <alignment horizontal="right"/>
      <protection/>
    </xf>
    <xf numFmtId="179" fontId="27" fillId="0" borderId="0" xfId="76" applyNumberFormat="1" applyFont="1" applyFill="1">
      <alignment/>
      <protection/>
    </xf>
    <xf numFmtId="0" fontId="16" fillId="0" borderId="0" xfId="76" applyFont="1" applyFill="1" applyAlignment="1">
      <alignment/>
      <protection/>
    </xf>
    <xf numFmtId="0" fontId="10" fillId="0" borderId="0" xfId="0" applyFont="1" applyFill="1" applyBorder="1" applyAlignment="1">
      <alignment/>
    </xf>
    <xf numFmtId="0" fontId="9" fillId="0" borderId="0" xfId="76" applyFont="1" applyFill="1" applyBorder="1" applyAlignment="1">
      <alignment/>
      <protection/>
    </xf>
    <xf numFmtId="0" fontId="18" fillId="0" borderId="0" xfId="76" applyFont="1" applyFill="1" applyAlignment="1">
      <alignment/>
      <protection/>
    </xf>
    <xf numFmtId="179" fontId="9" fillId="0" borderId="0" xfId="76" applyNumberFormat="1" applyFont="1" applyFill="1" applyAlignment="1">
      <alignment/>
      <protection/>
    </xf>
    <xf numFmtId="0" fontId="12" fillId="0" borderId="0" xfId="83" applyFont="1" applyFill="1" applyAlignment="1">
      <alignment horizontal="centerContinuous"/>
      <protection/>
    </xf>
    <xf numFmtId="0" fontId="12" fillId="0" borderId="0" xfId="83" applyFont="1" applyFill="1">
      <alignment/>
      <protection/>
    </xf>
    <xf numFmtId="0" fontId="16" fillId="0" borderId="0" xfId="83" applyFont="1" applyFill="1">
      <alignment/>
      <protection/>
    </xf>
    <xf numFmtId="0" fontId="16" fillId="0" borderId="0" xfId="83" applyFont="1" applyFill="1" applyAlignment="1">
      <alignment horizontal="right"/>
      <protection/>
    </xf>
    <xf numFmtId="0" fontId="9" fillId="0" borderId="0" xfId="83" applyFont="1" applyFill="1">
      <alignment/>
      <protection/>
    </xf>
    <xf numFmtId="0" fontId="16" fillId="0" borderId="13" xfId="83" applyFont="1" applyFill="1" applyBorder="1" applyAlignment="1">
      <alignment vertical="center"/>
      <protection/>
    </xf>
    <xf numFmtId="0" fontId="16" fillId="0" borderId="28" xfId="83" applyFont="1" applyFill="1" applyBorder="1" applyAlignment="1">
      <alignment horizontal="right" vertical="center"/>
      <protection/>
    </xf>
    <xf numFmtId="0" fontId="16" fillId="0" borderId="14" xfId="83" applyFont="1" applyFill="1" applyBorder="1" applyAlignment="1">
      <alignment vertical="center"/>
      <protection/>
    </xf>
    <xf numFmtId="0" fontId="9" fillId="0" borderId="0" xfId="83" applyFont="1" applyFill="1" applyAlignment="1">
      <alignment vertical="center"/>
      <protection/>
    </xf>
    <xf numFmtId="0" fontId="16" fillId="0" borderId="17" xfId="83" applyFont="1" applyFill="1" applyBorder="1" applyAlignment="1">
      <alignment horizontal="distributed" vertical="center"/>
      <protection/>
    </xf>
    <xf numFmtId="0" fontId="16" fillId="0" borderId="32" xfId="83" applyFont="1" applyFill="1" applyBorder="1" applyAlignment="1">
      <alignment horizontal="center" vertical="center"/>
      <protection/>
    </xf>
    <xf numFmtId="0" fontId="18" fillId="0" borderId="32" xfId="83" applyFont="1" applyFill="1" applyBorder="1" applyAlignment="1">
      <alignment horizontal="center" vertical="center"/>
      <protection/>
    </xf>
    <xf numFmtId="0" fontId="16" fillId="0" borderId="20" xfId="83" applyFont="1" applyFill="1" applyBorder="1" applyAlignment="1">
      <alignment vertical="center"/>
      <protection/>
    </xf>
    <xf numFmtId="0" fontId="16" fillId="0" borderId="34" xfId="83" applyFont="1" applyFill="1" applyBorder="1" applyAlignment="1">
      <alignment horizontal="center" vertical="center"/>
      <protection/>
    </xf>
    <xf numFmtId="0" fontId="18" fillId="0" borderId="34" xfId="83" applyFont="1" applyFill="1" applyBorder="1" applyAlignment="1">
      <alignment horizontal="center" vertical="center"/>
      <protection/>
    </xf>
    <xf numFmtId="49" fontId="16" fillId="0" borderId="17" xfId="83" applyNumberFormat="1" applyFont="1" applyFill="1" applyBorder="1" applyAlignment="1">
      <alignment/>
      <protection/>
    </xf>
    <xf numFmtId="176" fontId="16" fillId="0" borderId="0" xfId="83" applyNumberFormat="1" applyFont="1" applyFill="1">
      <alignment/>
      <protection/>
    </xf>
    <xf numFmtId="0" fontId="27" fillId="0" borderId="0" xfId="83" applyFont="1" applyFill="1">
      <alignment/>
      <protection/>
    </xf>
    <xf numFmtId="49" fontId="15" fillId="0" borderId="17" xfId="83" applyNumberFormat="1" applyFont="1" applyFill="1" applyBorder="1" applyAlignment="1">
      <alignment/>
      <protection/>
    </xf>
    <xf numFmtId="0" fontId="16" fillId="0" borderId="29" xfId="83" applyFont="1" applyFill="1" applyBorder="1">
      <alignment/>
      <protection/>
    </xf>
    <xf numFmtId="176" fontId="9" fillId="0" borderId="0" xfId="83" applyNumberFormat="1" applyFont="1" applyFill="1">
      <alignment/>
      <protection/>
    </xf>
    <xf numFmtId="0" fontId="16" fillId="0" borderId="0" xfId="85" applyFont="1" applyFill="1" applyBorder="1" applyAlignment="1">
      <alignment/>
      <protection/>
    </xf>
    <xf numFmtId="0" fontId="9" fillId="0" borderId="0" xfId="81" applyFont="1" applyFill="1">
      <alignment/>
      <protection/>
    </xf>
    <xf numFmtId="0" fontId="9" fillId="0" borderId="0" xfId="81" applyFont="1" applyFill="1" applyAlignment="1">
      <alignment horizontal="right"/>
      <protection/>
    </xf>
    <xf numFmtId="0" fontId="83" fillId="0" borderId="0" xfId="81" applyFont="1" applyFill="1" applyAlignment="1">
      <alignment horizontal="centerContinuous"/>
      <protection/>
    </xf>
    <xf numFmtId="0" fontId="83" fillId="0" borderId="0" xfId="81" applyFont="1" applyFill="1" applyAlignment="1">
      <alignment horizontal="right"/>
      <protection/>
    </xf>
    <xf numFmtId="0" fontId="84" fillId="0" borderId="0" xfId="81" applyFont="1" applyFill="1" applyAlignment="1" quotePrefix="1">
      <alignment horizontal="right"/>
      <protection/>
    </xf>
    <xf numFmtId="0" fontId="17" fillId="0" borderId="0" xfId="81" applyFont="1" applyFill="1" applyAlignment="1">
      <alignment horizontal="right"/>
      <protection/>
    </xf>
    <xf numFmtId="0" fontId="84" fillId="0" borderId="0" xfId="81" applyFont="1" applyFill="1" applyAlignment="1">
      <alignment horizontal="right"/>
      <protection/>
    </xf>
    <xf numFmtId="0" fontId="17" fillId="0" borderId="0" xfId="81" applyFont="1" applyFill="1" applyAlignment="1">
      <alignment horizontal="left"/>
      <protection/>
    </xf>
    <xf numFmtId="0" fontId="12" fillId="0" borderId="0" xfId="81" applyFont="1" applyFill="1" applyAlignment="1" quotePrefix="1">
      <alignment horizontal="left"/>
      <protection/>
    </xf>
    <xf numFmtId="0" fontId="9" fillId="0" borderId="0" xfId="81" applyFont="1" applyFill="1" applyAlignment="1">
      <alignment horizontal="left"/>
      <protection/>
    </xf>
    <xf numFmtId="0" fontId="9" fillId="0" borderId="0" xfId="81" applyFont="1" applyFill="1" applyAlignment="1">
      <alignment horizontal="centerContinuous"/>
      <protection/>
    </xf>
    <xf numFmtId="0" fontId="83" fillId="0" borderId="0" xfId="81" applyNumberFormat="1" applyFont="1" applyFill="1" applyAlignment="1">
      <alignment horizontal="right"/>
      <protection/>
    </xf>
    <xf numFmtId="0" fontId="9" fillId="0" borderId="0" xfId="81" applyFont="1" applyFill="1" applyAlignment="1" quotePrefix="1">
      <alignment horizontal="left"/>
      <protection/>
    </xf>
    <xf numFmtId="0" fontId="9" fillId="0" borderId="0" xfId="81" applyFont="1" applyFill="1" applyAlignment="1" quotePrefix="1">
      <alignment horizontal="right"/>
      <protection/>
    </xf>
    <xf numFmtId="0" fontId="83" fillId="0" borderId="0" xfId="81" applyFont="1" applyFill="1" applyAlignment="1" quotePrefix="1">
      <alignment horizontal="right"/>
      <protection/>
    </xf>
    <xf numFmtId="49" fontId="9" fillId="0" borderId="0" xfId="81" applyNumberFormat="1" applyFont="1" applyFill="1" applyAlignment="1">
      <alignment horizontal="left"/>
      <protection/>
    </xf>
    <xf numFmtId="0" fontId="18" fillId="0" borderId="0" xfId="81" applyFont="1" applyFill="1">
      <alignment/>
      <protection/>
    </xf>
    <xf numFmtId="0" fontId="83" fillId="0" borderId="0" xfId="81" applyFont="1" applyFill="1">
      <alignment/>
      <protection/>
    </xf>
    <xf numFmtId="0" fontId="16" fillId="0" borderId="0" xfId="81" applyFont="1" applyFill="1" applyAlignment="1">
      <alignment horizontal="right"/>
      <protection/>
    </xf>
    <xf numFmtId="0" fontId="16" fillId="0" borderId="38" xfId="81" applyFont="1" applyFill="1" applyBorder="1" applyAlignment="1">
      <alignment horizontal="centerContinuous"/>
      <protection/>
    </xf>
    <xf numFmtId="0" fontId="16" fillId="0" borderId="14" xfId="81" applyFont="1" applyFill="1" applyBorder="1" applyAlignment="1">
      <alignment horizontal="centerContinuous"/>
      <protection/>
    </xf>
    <xf numFmtId="0" fontId="16" fillId="0" borderId="16" xfId="81" applyFont="1" applyFill="1" applyBorder="1" applyAlignment="1">
      <alignment horizontal="centerContinuous"/>
      <protection/>
    </xf>
    <xf numFmtId="0" fontId="16" fillId="0" borderId="29" xfId="81" applyFont="1" applyFill="1" applyBorder="1" applyAlignment="1">
      <alignment horizontal="centerContinuous"/>
      <protection/>
    </xf>
    <xf numFmtId="0" fontId="16" fillId="0" borderId="13" xfId="81" applyFont="1" applyFill="1" applyBorder="1" applyAlignment="1">
      <alignment horizontal="centerContinuous"/>
      <protection/>
    </xf>
    <xf numFmtId="0" fontId="16" fillId="0" borderId="0" xfId="81" applyFont="1" applyFill="1">
      <alignment/>
      <protection/>
    </xf>
    <xf numFmtId="0" fontId="85" fillId="0" borderId="18" xfId="81" applyFont="1" applyFill="1" applyBorder="1" applyAlignment="1">
      <alignment horizontal="centerContinuous" vertical="center"/>
      <protection/>
    </xf>
    <xf numFmtId="0" fontId="86" fillId="0" borderId="21" xfId="81" applyFont="1" applyFill="1" applyBorder="1" applyAlignment="1">
      <alignment horizontal="centerContinuous" vertical="center"/>
      <protection/>
    </xf>
    <xf numFmtId="0" fontId="16" fillId="0" borderId="0" xfId="81" applyFont="1" applyFill="1" applyAlignment="1">
      <alignment vertical="center"/>
      <protection/>
    </xf>
    <xf numFmtId="0" fontId="85" fillId="0" borderId="22" xfId="81" applyFont="1" applyFill="1" applyBorder="1" applyAlignment="1">
      <alignment vertical="center"/>
      <protection/>
    </xf>
    <xf numFmtId="0" fontId="18" fillId="0" borderId="22" xfId="81" applyFont="1" applyFill="1" applyBorder="1" applyAlignment="1">
      <alignment horizontal="distributed" vertical="center"/>
      <protection/>
    </xf>
    <xf numFmtId="0" fontId="18" fillId="0" borderId="21" xfId="81" applyFont="1" applyFill="1" applyBorder="1" applyAlignment="1">
      <alignment horizontal="center" vertical="center"/>
      <protection/>
    </xf>
    <xf numFmtId="0" fontId="85" fillId="0" borderId="22" xfId="81" applyFont="1" applyFill="1" applyBorder="1" applyAlignment="1">
      <alignment horizontal="distributed" vertical="center"/>
      <protection/>
    </xf>
    <xf numFmtId="0" fontId="85" fillId="0" borderId="23" xfId="81" applyFont="1" applyFill="1" applyBorder="1" applyAlignment="1">
      <alignment horizontal="distributed" vertical="center"/>
      <protection/>
    </xf>
    <xf numFmtId="0" fontId="18" fillId="0" borderId="23" xfId="81" applyFont="1" applyFill="1" applyBorder="1" applyAlignment="1">
      <alignment horizontal="distributed" vertical="center"/>
      <protection/>
    </xf>
    <xf numFmtId="49" fontId="16" fillId="0" borderId="17" xfId="81" applyNumberFormat="1" applyFont="1" applyFill="1" applyBorder="1" applyAlignment="1" quotePrefix="1">
      <alignment horizontal="left"/>
      <protection/>
    </xf>
    <xf numFmtId="176" fontId="16" fillId="0" borderId="0" xfId="81" applyNumberFormat="1" applyFont="1" applyFill="1" applyBorder="1" applyAlignment="1">
      <alignment/>
      <protection/>
    </xf>
    <xf numFmtId="186" fontId="16" fillId="0" borderId="0" xfId="81" applyNumberFormat="1" applyFont="1" applyFill="1" applyAlignment="1">
      <alignment horizontal="right"/>
      <protection/>
    </xf>
    <xf numFmtId="176" fontId="86" fillId="0" borderId="0" xfId="81" applyNumberFormat="1" applyFont="1" applyFill="1" applyBorder="1" applyAlignment="1">
      <alignment/>
      <protection/>
    </xf>
    <xf numFmtId="186" fontId="16" fillId="0" borderId="0" xfId="81" applyNumberFormat="1" applyFont="1" applyFill="1" applyBorder="1" applyAlignment="1">
      <alignment horizontal="right"/>
      <protection/>
    </xf>
    <xf numFmtId="176" fontId="16" fillId="0" borderId="0" xfId="81" applyNumberFormat="1" applyFont="1" applyFill="1" applyAlignment="1">
      <alignment horizontal="right"/>
      <protection/>
    </xf>
    <xf numFmtId="49" fontId="16" fillId="0" borderId="19" xfId="81" applyNumberFormat="1" applyFont="1" applyFill="1" applyBorder="1" applyAlignment="1" quotePrefix="1">
      <alignment horizontal="left"/>
      <protection/>
    </xf>
    <xf numFmtId="176" fontId="16" fillId="0" borderId="0" xfId="81" applyNumberFormat="1" applyFont="1" applyFill="1" applyBorder="1" applyAlignment="1">
      <alignment horizontal="right"/>
      <protection/>
    </xf>
    <xf numFmtId="176" fontId="86" fillId="0" borderId="0" xfId="81" applyNumberFormat="1" applyFont="1" applyFill="1" applyAlignment="1">
      <alignment horizontal="right"/>
      <protection/>
    </xf>
    <xf numFmtId="49" fontId="15" fillId="0" borderId="17" xfId="81" applyNumberFormat="1" applyFont="1" applyFill="1" applyBorder="1" applyAlignment="1" quotePrefix="1">
      <alignment horizontal="left"/>
      <protection/>
    </xf>
    <xf numFmtId="49" fontId="15" fillId="0" borderId="19" xfId="81" applyNumberFormat="1" applyFont="1" applyFill="1" applyBorder="1" applyAlignment="1" quotePrefix="1">
      <alignment horizontal="left"/>
      <protection/>
    </xf>
    <xf numFmtId="0" fontId="16" fillId="0" borderId="17" xfId="81" applyFont="1" applyFill="1" applyBorder="1" applyAlignment="1">
      <alignment horizontal="distributed"/>
      <protection/>
    </xf>
    <xf numFmtId="228" fontId="86" fillId="0" borderId="0" xfId="81" applyNumberFormat="1" applyFont="1" applyFill="1" applyAlignment="1">
      <alignment horizontal="right"/>
      <protection/>
    </xf>
    <xf numFmtId="0" fontId="16" fillId="0" borderId="19" xfId="81" applyFont="1" applyFill="1" applyBorder="1" applyAlignment="1">
      <alignment horizontal="distributed"/>
      <protection/>
    </xf>
    <xf numFmtId="176" fontId="87" fillId="0" borderId="0" xfId="81" applyNumberFormat="1" applyFont="1" applyFill="1" applyAlignment="1">
      <alignment horizontal="right"/>
      <protection/>
    </xf>
    <xf numFmtId="176" fontId="16" fillId="0" borderId="17" xfId="81" applyNumberFormat="1" applyFont="1" applyFill="1" applyBorder="1" applyAlignment="1">
      <alignment horizontal="right"/>
      <protection/>
    </xf>
    <xf numFmtId="0" fontId="16" fillId="0" borderId="19" xfId="81" applyFont="1" applyFill="1" applyBorder="1" applyAlignment="1">
      <alignment horizontal="center"/>
      <protection/>
    </xf>
    <xf numFmtId="228" fontId="16" fillId="0" borderId="0" xfId="81" applyNumberFormat="1" applyFont="1" applyFill="1" applyAlignment="1">
      <alignment horizontal="right"/>
      <protection/>
    </xf>
    <xf numFmtId="0" fontId="18" fillId="0" borderId="17" xfId="81" applyFont="1" applyFill="1" applyBorder="1" applyAlignment="1">
      <alignment horizontal="distributed"/>
      <protection/>
    </xf>
    <xf numFmtId="186" fontId="86" fillId="0" borderId="0" xfId="81" applyNumberFormat="1" applyFont="1" applyFill="1" applyAlignment="1">
      <alignment horizontal="right"/>
      <protection/>
    </xf>
    <xf numFmtId="176" fontId="16" fillId="0" borderId="0" xfId="80" applyNumberFormat="1" applyFont="1" applyFill="1" applyBorder="1" applyAlignment="1">
      <alignment horizontal="right"/>
      <protection/>
    </xf>
    <xf numFmtId="0" fontId="16" fillId="0" borderId="0" xfId="81" applyFont="1" applyFill="1" applyBorder="1">
      <alignment/>
      <protection/>
    </xf>
    <xf numFmtId="228" fontId="86" fillId="0" borderId="0" xfId="81" applyNumberFormat="1" applyFont="1" applyFill="1" applyBorder="1" applyAlignment="1">
      <alignment horizontal="right"/>
      <protection/>
    </xf>
    <xf numFmtId="176" fontId="86" fillId="0" borderId="0" xfId="81" applyNumberFormat="1" applyFont="1" applyFill="1" applyBorder="1" applyAlignment="1">
      <alignment horizontal="right"/>
      <protection/>
    </xf>
    <xf numFmtId="228" fontId="16" fillId="0" borderId="0" xfId="81" applyNumberFormat="1" applyFont="1" applyFill="1" applyBorder="1" applyAlignment="1">
      <alignment horizontal="right"/>
      <protection/>
    </xf>
    <xf numFmtId="0" fontId="16" fillId="0" borderId="12" xfId="81" applyFont="1" applyFill="1" applyBorder="1">
      <alignment/>
      <protection/>
    </xf>
    <xf numFmtId="0" fontId="16" fillId="0" borderId="25" xfId="81" applyFont="1" applyFill="1" applyBorder="1" applyAlignment="1">
      <alignment horizontal="distributed"/>
      <protection/>
    </xf>
    <xf numFmtId="228" fontId="86" fillId="0" borderId="12" xfId="81" applyNumberFormat="1" applyFont="1" applyFill="1" applyBorder="1" applyAlignment="1">
      <alignment horizontal="right"/>
      <protection/>
    </xf>
    <xf numFmtId="228" fontId="16" fillId="0" borderId="12" xfId="81" applyNumberFormat="1" applyFont="1" applyFill="1" applyBorder="1" applyAlignment="1">
      <alignment horizontal="right"/>
      <protection/>
    </xf>
    <xf numFmtId="0" fontId="16" fillId="0" borderId="26" xfId="81" applyFont="1" applyFill="1" applyBorder="1" applyAlignment="1">
      <alignment horizontal="center"/>
      <protection/>
    </xf>
    <xf numFmtId="0" fontId="16" fillId="0" borderId="0" xfId="81" applyFont="1" applyFill="1" applyBorder="1" applyAlignment="1">
      <alignment horizontal="left"/>
      <protection/>
    </xf>
    <xf numFmtId="176" fontId="9" fillId="0" borderId="0" xfId="81" applyNumberFormat="1" applyFont="1" applyFill="1">
      <alignment/>
      <protection/>
    </xf>
    <xf numFmtId="176" fontId="18" fillId="0" borderId="17" xfId="73" applyNumberFormat="1" applyFont="1" applyFill="1" applyBorder="1">
      <alignment/>
      <protection/>
    </xf>
    <xf numFmtId="181" fontId="18" fillId="0" borderId="35" xfId="73" applyNumberFormat="1" applyFont="1" applyFill="1" applyBorder="1" applyAlignment="1">
      <alignment horizontal="right"/>
      <protection/>
    </xf>
    <xf numFmtId="0" fontId="27" fillId="0" borderId="0" xfId="80" applyFont="1" applyFill="1">
      <alignment/>
      <protection/>
    </xf>
    <xf numFmtId="186" fontId="15" fillId="0" borderId="0" xfId="81" applyNumberFormat="1" applyFont="1" applyFill="1">
      <alignment/>
      <protection/>
    </xf>
    <xf numFmtId="186" fontId="15" fillId="0" borderId="0" xfId="81" applyNumberFormat="1" applyFont="1" applyFill="1" applyAlignment="1">
      <alignment horizontal="right"/>
      <protection/>
    </xf>
    <xf numFmtId="0" fontId="15" fillId="0" borderId="0" xfId="81" applyFont="1" applyFill="1">
      <alignment/>
      <protection/>
    </xf>
    <xf numFmtId="176" fontId="15" fillId="0" borderId="0" xfId="81" applyNumberFormat="1" applyFont="1" applyFill="1" applyBorder="1" applyAlignment="1">
      <alignment horizontal="right"/>
      <protection/>
    </xf>
    <xf numFmtId="186" fontId="16" fillId="0" borderId="0" xfId="81" applyNumberFormat="1" applyFont="1" applyFill="1">
      <alignment/>
      <protection/>
    </xf>
    <xf numFmtId="186" fontId="16" fillId="0" borderId="26" xfId="81" applyNumberFormat="1" applyFont="1" applyFill="1" applyBorder="1">
      <alignment/>
      <protection/>
    </xf>
    <xf numFmtId="186" fontId="16" fillId="0" borderId="12" xfId="81" applyNumberFormat="1" applyFont="1" applyFill="1" applyBorder="1" applyAlignment="1">
      <alignment horizontal="right"/>
      <protection/>
    </xf>
    <xf numFmtId="1" fontId="25" fillId="0" borderId="0" xfId="76" applyNumberFormat="1" applyFont="1" applyFill="1" applyBorder="1">
      <alignment/>
      <protection/>
    </xf>
    <xf numFmtId="176" fontId="25" fillId="0" borderId="12" xfId="76" applyNumberFormat="1" applyFont="1" applyFill="1" applyBorder="1" applyAlignment="1">
      <alignment horizontal="right"/>
      <protection/>
    </xf>
    <xf numFmtId="0" fontId="15" fillId="0" borderId="17" xfId="81" applyFont="1" applyFill="1" applyBorder="1" applyAlignment="1">
      <alignment horizontal="distributed"/>
      <protection/>
    </xf>
    <xf numFmtId="176" fontId="88" fillId="0" borderId="0" xfId="81" applyNumberFormat="1" applyFont="1" applyFill="1" applyAlignment="1">
      <alignment horizontal="right"/>
      <protection/>
    </xf>
    <xf numFmtId="228" fontId="88" fillId="0" borderId="0" xfId="81" applyNumberFormat="1" applyFont="1" applyFill="1" applyAlignment="1">
      <alignment horizontal="right"/>
      <protection/>
    </xf>
    <xf numFmtId="176" fontId="15" fillId="0" borderId="0" xfId="81" applyNumberFormat="1" applyFont="1" applyFill="1" applyAlignment="1">
      <alignment horizontal="right"/>
      <protection/>
    </xf>
    <xf numFmtId="0" fontId="15" fillId="0" borderId="19" xfId="81" applyFont="1" applyFill="1" applyBorder="1" applyAlignment="1">
      <alignment horizontal="distributed"/>
      <protection/>
    </xf>
    <xf numFmtId="228" fontId="15" fillId="0" borderId="0" xfId="81" applyNumberFormat="1" applyFont="1" applyFill="1" applyAlignment="1">
      <alignment horizontal="right"/>
      <protection/>
    </xf>
    <xf numFmtId="0" fontId="15" fillId="0" borderId="19" xfId="81" applyFont="1" applyFill="1" applyBorder="1" applyAlignment="1">
      <alignment horizontal="center"/>
      <protection/>
    </xf>
    <xf numFmtId="186" fontId="88" fillId="0" borderId="0" xfId="81" applyNumberFormat="1" applyFont="1" applyFill="1" applyAlignment="1">
      <alignment horizontal="right"/>
      <protection/>
    </xf>
    <xf numFmtId="0" fontId="15" fillId="0" borderId="0" xfId="81" applyFont="1" applyFill="1" applyBorder="1">
      <alignment/>
      <protection/>
    </xf>
    <xf numFmtId="228" fontId="88" fillId="0" borderId="0" xfId="81" applyNumberFormat="1" applyFont="1" applyFill="1" applyBorder="1" applyAlignment="1">
      <alignment horizontal="right"/>
      <protection/>
    </xf>
    <xf numFmtId="228" fontId="15" fillId="0" borderId="0" xfId="81" applyNumberFormat="1" applyFont="1" applyFill="1" applyBorder="1" applyAlignment="1">
      <alignment horizontal="right"/>
      <protection/>
    </xf>
    <xf numFmtId="176" fontId="15" fillId="0" borderId="17" xfId="81" applyNumberFormat="1" applyFont="1" applyFill="1" applyBorder="1" applyAlignment="1">
      <alignment horizontal="right"/>
      <protection/>
    </xf>
    <xf numFmtId="1" fontId="37" fillId="0" borderId="0" xfId="76" applyNumberFormat="1" applyFont="1" applyFill="1" applyBorder="1">
      <alignment/>
      <protection/>
    </xf>
    <xf numFmtId="176" fontId="25" fillId="0" borderId="25" xfId="76" applyNumberFormat="1" applyFont="1" applyFill="1" applyBorder="1" applyAlignment="1">
      <alignment horizontal="right"/>
      <protection/>
    </xf>
    <xf numFmtId="0" fontId="18" fillId="0" borderId="0" xfId="76" applyFont="1" applyFill="1" applyBorder="1" applyAlignment="1">
      <alignment/>
      <protection/>
    </xf>
    <xf numFmtId="49" fontId="16" fillId="0" borderId="0" xfId="75" applyNumberFormat="1" applyFont="1" applyFill="1" applyBorder="1" applyAlignment="1">
      <alignment/>
      <protection/>
    </xf>
    <xf numFmtId="180" fontId="18" fillId="0" borderId="17" xfId="73" applyNumberFormat="1" applyFont="1" applyFill="1" applyBorder="1" applyAlignment="1">
      <alignment horizontal="right"/>
      <protection/>
    </xf>
    <xf numFmtId="176" fontId="16" fillId="0" borderId="0" xfId="83" applyNumberFormat="1" applyFont="1" applyFill="1" applyAlignment="1">
      <alignment horizontal="right"/>
      <protection/>
    </xf>
    <xf numFmtId="0" fontId="15" fillId="0" borderId="0" xfId="83" applyFont="1" applyFill="1" applyAlignment="1">
      <alignment horizontal="right"/>
      <protection/>
    </xf>
    <xf numFmtId="0" fontId="15" fillId="33" borderId="28" xfId="84" applyFont="1" applyFill="1" applyBorder="1" applyAlignment="1" quotePrefix="1">
      <alignment horizontal="left"/>
      <protection/>
    </xf>
    <xf numFmtId="176" fontId="16" fillId="0" borderId="0" xfId="86" applyNumberFormat="1" applyFont="1" applyFill="1">
      <alignment/>
      <protection/>
    </xf>
    <xf numFmtId="0" fontId="18" fillId="0" borderId="0" xfId="86" applyFont="1" applyFill="1" applyAlignment="1">
      <alignment/>
      <protection/>
    </xf>
    <xf numFmtId="0" fontId="20" fillId="0" borderId="0" xfId="86" applyFont="1" applyFill="1" applyAlignment="1">
      <alignment/>
      <protection/>
    </xf>
    <xf numFmtId="184" fontId="16" fillId="0" borderId="0" xfId="86" applyNumberFormat="1" applyFont="1" applyFill="1" applyBorder="1" applyAlignment="1">
      <alignment/>
      <protection/>
    </xf>
    <xf numFmtId="177" fontId="16" fillId="0" borderId="0" xfId="86" applyNumberFormat="1" applyFont="1" applyFill="1">
      <alignment/>
      <protection/>
    </xf>
    <xf numFmtId="188" fontId="16" fillId="0" borderId="0" xfId="86" applyNumberFormat="1" applyFont="1" applyFill="1">
      <alignment/>
      <protection/>
    </xf>
    <xf numFmtId="229" fontId="16" fillId="0" borderId="0" xfId="86" applyNumberFormat="1" applyFont="1" applyFill="1">
      <alignment/>
      <protection/>
    </xf>
    <xf numFmtId="0" fontId="15" fillId="0" borderId="17" xfId="85" applyFont="1" applyFill="1" applyBorder="1" applyAlignment="1">
      <alignment horizontal="distributed"/>
      <protection/>
    </xf>
    <xf numFmtId="177" fontId="16" fillId="0" borderId="0" xfId="86" applyNumberFormat="1" applyFont="1" applyFill="1" applyAlignment="1">
      <alignment horizontal="center"/>
      <protection/>
    </xf>
    <xf numFmtId="177" fontId="15" fillId="0" borderId="0" xfId="86" applyNumberFormat="1" applyFont="1" applyFill="1" applyAlignment="1">
      <alignment horizontal="center"/>
      <protection/>
    </xf>
    <xf numFmtId="176" fontId="37" fillId="0" borderId="0" xfId="76" applyNumberFormat="1" applyFont="1" applyFill="1" applyAlignment="1">
      <alignment horizontal="right"/>
      <protection/>
    </xf>
    <xf numFmtId="0" fontId="16" fillId="0" borderId="19" xfId="82" applyFont="1" applyFill="1" applyBorder="1">
      <alignment/>
      <protection/>
    </xf>
    <xf numFmtId="0" fontId="16" fillId="0" borderId="47" xfId="78" applyFont="1" applyFill="1" applyBorder="1" applyAlignment="1">
      <alignment horizontal="centerContinuous"/>
      <protection/>
    </xf>
    <xf numFmtId="0" fontId="16" fillId="0" borderId="48" xfId="78" applyFont="1" applyFill="1" applyBorder="1" applyAlignment="1">
      <alignment horizontal="centerContinuous" vertical="top"/>
      <protection/>
    </xf>
    <xf numFmtId="0" fontId="16" fillId="0" borderId="49" xfId="78" applyFont="1" applyFill="1" applyBorder="1" applyAlignment="1">
      <alignment horizontal="center" vertical="center"/>
      <protection/>
    </xf>
    <xf numFmtId="177" fontId="16" fillId="0" borderId="0" xfId="78" applyNumberFormat="1" applyFont="1" applyFill="1">
      <alignment/>
      <protection/>
    </xf>
    <xf numFmtId="176" fontId="34" fillId="0" borderId="0" xfId="78" applyNumberFormat="1" applyFont="1" applyFill="1" applyAlignment="1">
      <alignment horizontal="right"/>
      <protection/>
    </xf>
    <xf numFmtId="176" fontId="15" fillId="0" borderId="25" xfId="73" applyNumberFormat="1" applyFont="1" applyFill="1" applyBorder="1" applyAlignment="1" quotePrefix="1">
      <alignment horizontal="left"/>
      <protection/>
    </xf>
    <xf numFmtId="176" fontId="15" fillId="0" borderId="0" xfId="72" applyNumberFormat="1" applyFont="1" applyFill="1">
      <alignment/>
      <protection/>
    </xf>
    <xf numFmtId="176" fontId="15" fillId="0" borderId="12" xfId="72" applyNumberFormat="1" applyFont="1" applyFill="1" applyBorder="1">
      <alignment/>
      <protection/>
    </xf>
    <xf numFmtId="176" fontId="15" fillId="0" borderId="0" xfId="80" applyNumberFormat="1" applyFont="1" applyFill="1">
      <alignment/>
      <protection/>
    </xf>
    <xf numFmtId="176" fontId="9" fillId="0" borderId="0" xfId="80" applyNumberFormat="1" applyFont="1" applyFill="1">
      <alignment/>
      <protection/>
    </xf>
    <xf numFmtId="176" fontId="16" fillId="0" borderId="0" xfId="79" applyNumberFormat="1" applyFont="1" applyFill="1" applyBorder="1" applyAlignment="1" applyProtection="1">
      <alignment horizontal="right" vertical="center"/>
      <protection locked="0"/>
    </xf>
    <xf numFmtId="0" fontId="9" fillId="0" borderId="0" xfId="72" applyFont="1" applyFill="1" applyAlignment="1">
      <alignment vertical="center"/>
      <protection/>
    </xf>
    <xf numFmtId="0" fontId="86" fillId="0" borderId="0" xfId="81" applyFont="1" applyFill="1">
      <alignment/>
      <protection/>
    </xf>
    <xf numFmtId="230" fontId="16" fillId="0" borderId="0" xfId="58" applyNumberFormat="1" applyFont="1" applyFill="1" applyAlignment="1">
      <alignment horizontal="right"/>
    </xf>
    <xf numFmtId="176" fontId="15" fillId="0" borderId="0" xfId="81" applyNumberFormat="1" applyFont="1" applyFill="1">
      <alignment/>
      <protection/>
    </xf>
    <xf numFmtId="0" fontId="86" fillId="0" borderId="14" xfId="81" applyFont="1" applyFill="1" applyBorder="1" applyAlignment="1">
      <alignment horizontal="center"/>
      <protection/>
    </xf>
    <xf numFmtId="0" fontId="16" fillId="0" borderId="38" xfId="81" applyFont="1" applyFill="1" applyBorder="1" applyAlignment="1">
      <alignment horizontal="center"/>
      <protection/>
    </xf>
    <xf numFmtId="0" fontId="16" fillId="0" borderId="14" xfId="81" applyFont="1" applyFill="1" applyBorder="1" applyAlignment="1">
      <alignment horizontal="left"/>
      <protection/>
    </xf>
    <xf numFmtId="0" fontId="16" fillId="0" borderId="28" xfId="81" applyFont="1" applyFill="1" applyBorder="1">
      <alignment/>
      <protection/>
    </xf>
    <xf numFmtId="0" fontId="16" fillId="0" borderId="14" xfId="81" applyFont="1" applyFill="1" applyBorder="1">
      <alignment/>
      <protection/>
    </xf>
    <xf numFmtId="0" fontId="86" fillId="0" borderId="38" xfId="81" applyFont="1" applyFill="1" applyBorder="1" applyAlignment="1">
      <alignment horizontal="center"/>
      <protection/>
    </xf>
    <xf numFmtId="0" fontId="16" fillId="0" borderId="15" xfId="81" applyFont="1" applyFill="1" applyBorder="1">
      <alignment/>
      <protection/>
    </xf>
    <xf numFmtId="0" fontId="9" fillId="0" borderId="19" xfId="82" applyFont="1" applyFill="1" applyBorder="1">
      <alignment/>
      <protection/>
    </xf>
    <xf numFmtId="0" fontId="15" fillId="0" borderId="19" xfId="82" applyFont="1" applyFill="1" applyBorder="1">
      <alignment/>
      <protection/>
    </xf>
    <xf numFmtId="0" fontId="15" fillId="0" borderId="0" xfId="82" applyFont="1" applyFill="1">
      <alignment/>
      <protection/>
    </xf>
    <xf numFmtId="0" fontId="15" fillId="0" borderId="0" xfId="82" applyFont="1" applyFill="1" applyAlignment="1">
      <alignment horizontal="right"/>
      <protection/>
    </xf>
    <xf numFmtId="190" fontId="16" fillId="0" borderId="0" xfId="81" applyNumberFormat="1" applyFont="1" applyFill="1" applyAlignment="1">
      <alignment horizontal="right"/>
      <protection/>
    </xf>
    <xf numFmtId="228" fontId="86" fillId="0" borderId="25" xfId="81" applyNumberFormat="1" applyFont="1" applyFill="1" applyBorder="1" applyAlignment="1">
      <alignment horizontal="right"/>
      <protection/>
    </xf>
    <xf numFmtId="180" fontId="25" fillId="0" borderId="0" xfId="76" applyNumberFormat="1" applyFont="1" applyFill="1">
      <alignment/>
      <protection/>
    </xf>
    <xf numFmtId="177" fontId="37" fillId="0" borderId="0" xfId="76" applyNumberFormat="1" applyFont="1" applyFill="1">
      <alignment/>
      <protection/>
    </xf>
    <xf numFmtId="176" fontId="25" fillId="0" borderId="19" xfId="76" applyNumberFormat="1" applyFont="1" applyFill="1" applyBorder="1" applyAlignment="1">
      <alignment horizontal="right"/>
      <protection/>
    </xf>
    <xf numFmtId="176" fontId="25" fillId="0" borderId="26" xfId="76" applyNumberFormat="1" applyFont="1" applyFill="1" applyBorder="1" applyAlignment="1">
      <alignment horizontal="right"/>
      <protection/>
    </xf>
    <xf numFmtId="0" fontId="16" fillId="0" borderId="23" xfId="84" applyFont="1" applyFill="1" applyBorder="1" applyAlignment="1">
      <alignment horizontal="center"/>
      <protection/>
    </xf>
    <xf numFmtId="176" fontId="18" fillId="0" borderId="19" xfId="73" applyNumberFormat="1" applyFont="1" applyFill="1" applyBorder="1">
      <alignment/>
      <protection/>
    </xf>
    <xf numFmtId="176" fontId="21" fillId="0" borderId="12" xfId="73" applyNumberFormat="1" applyFont="1" applyFill="1" applyBorder="1" applyAlignment="1">
      <alignment horizontal="right" shrinkToFit="1"/>
      <protection/>
    </xf>
    <xf numFmtId="176" fontId="21" fillId="0" borderId="12" xfId="73" applyNumberFormat="1" applyFont="1" applyFill="1" applyBorder="1" applyAlignment="1">
      <alignment shrinkToFit="1"/>
      <protection/>
    </xf>
    <xf numFmtId="176" fontId="21" fillId="0" borderId="25" xfId="73" applyNumberFormat="1" applyFont="1" applyFill="1" applyBorder="1" applyAlignment="1">
      <alignment shrinkToFit="1"/>
      <protection/>
    </xf>
    <xf numFmtId="0" fontId="21" fillId="0" borderId="12" xfId="73" applyFont="1" applyFill="1" applyBorder="1" applyAlignment="1">
      <alignment horizontal="right" shrinkToFit="1"/>
      <protection/>
    </xf>
    <xf numFmtId="0" fontId="18" fillId="0" borderId="50" xfId="73" applyFont="1" applyFill="1" applyBorder="1" applyAlignment="1">
      <alignment horizontal="left"/>
      <protection/>
    </xf>
    <xf numFmtId="180" fontId="21" fillId="0" borderId="12" xfId="73" applyNumberFormat="1" applyFont="1" applyFill="1" applyBorder="1" applyAlignment="1">
      <alignment horizontal="right" shrinkToFit="1"/>
      <protection/>
    </xf>
    <xf numFmtId="180" fontId="21" fillId="0" borderId="25" xfId="73" applyNumberFormat="1" applyFont="1" applyFill="1" applyBorder="1" applyAlignment="1">
      <alignment horizontal="right" shrinkToFit="1"/>
      <protection/>
    </xf>
    <xf numFmtId="176" fontId="21" fillId="0" borderId="26" xfId="73" applyNumberFormat="1" applyFont="1" applyFill="1" applyBorder="1" applyAlignment="1">
      <alignment horizontal="right" shrinkToFit="1"/>
      <protection/>
    </xf>
    <xf numFmtId="181" fontId="21" fillId="0" borderId="12" xfId="73" applyNumberFormat="1" applyFont="1" applyFill="1" applyBorder="1" applyAlignment="1">
      <alignment horizontal="right" shrinkToFit="1"/>
      <protection/>
    </xf>
    <xf numFmtId="181" fontId="21" fillId="0" borderId="51" xfId="73" applyNumberFormat="1" applyFont="1" applyFill="1" applyBorder="1" applyAlignment="1">
      <alignment horizontal="right" shrinkToFit="1"/>
      <protection/>
    </xf>
    <xf numFmtId="176" fontId="16" fillId="0" borderId="17" xfId="73" applyNumberFormat="1" applyFont="1" applyFill="1" applyBorder="1" applyAlignment="1" quotePrefix="1">
      <alignment horizontal="left"/>
      <protection/>
    </xf>
    <xf numFmtId="176" fontId="16" fillId="0" borderId="0" xfId="72" applyNumberFormat="1" applyFont="1" applyFill="1" applyBorder="1">
      <alignment/>
      <protection/>
    </xf>
    <xf numFmtId="0" fontId="16" fillId="0" borderId="19" xfId="72" applyFont="1" applyFill="1" applyBorder="1" applyAlignment="1">
      <alignment horizontal="right"/>
      <protection/>
    </xf>
    <xf numFmtId="0" fontId="16" fillId="0" borderId="0" xfId="72" applyFont="1" applyFill="1" applyBorder="1" applyAlignment="1">
      <alignment horizontal="right"/>
      <protection/>
    </xf>
    <xf numFmtId="176" fontId="15" fillId="0" borderId="12" xfId="75" applyNumberFormat="1" applyFont="1" applyFill="1" applyBorder="1" applyAlignment="1">
      <alignment/>
      <protection/>
    </xf>
    <xf numFmtId="176" fontId="15" fillId="0" borderId="26" xfId="72" applyNumberFormat="1" applyFont="1" applyFill="1" applyBorder="1">
      <alignment/>
      <protection/>
    </xf>
    <xf numFmtId="177" fontId="16" fillId="0" borderId="0" xfId="75" applyNumberFormat="1" applyFont="1" applyFill="1" applyBorder="1" applyAlignment="1">
      <alignment shrinkToFit="1"/>
      <protection/>
    </xf>
    <xf numFmtId="180" fontId="16" fillId="0" borderId="0" xfId="75" applyNumberFormat="1" applyFont="1" applyFill="1" applyBorder="1">
      <alignment/>
      <protection/>
    </xf>
    <xf numFmtId="176" fontId="16" fillId="0" borderId="0" xfId="75" applyNumberFormat="1" applyFont="1" applyFill="1" applyBorder="1" applyAlignment="1">
      <alignment shrinkToFit="1"/>
      <protection/>
    </xf>
    <xf numFmtId="187" fontId="16" fillId="0" borderId="0" xfId="75" applyNumberFormat="1" applyFont="1" applyFill="1" applyBorder="1" applyAlignment="1">
      <alignment shrinkToFit="1"/>
      <protection/>
    </xf>
    <xf numFmtId="177" fontId="16" fillId="0" borderId="0" xfId="75" applyNumberFormat="1" applyFont="1" applyFill="1" applyBorder="1">
      <alignment/>
      <protection/>
    </xf>
    <xf numFmtId="177" fontId="16" fillId="0" borderId="0" xfId="78" applyNumberFormat="1" applyFont="1" applyFill="1" applyAlignment="1">
      <alignment shrinkToFit="1"/>
      <protection/>
    </xf>
    <xf numFmtId="177" fontId="38" fillId="0" borderId="0" xfId="78" applyNumberFormat="1" applyFont="1" applyFill="1">
      <alignment/>
      <protection/>
    </xf>
    <xf numFmtId="177" fontId="16" fillId="0" borderId="0" xfId="78" applyNumberFormat="1" applyFont="1" applyFill="1" applyBorder="1" applyAlignment="1">
      <alignment shrinkToFit="1"/>
      <protection/>
    </xf>
    <xf numFmtId="0" fontId="43" fillId="0" borderId="0" xfId="78" applyFont="1" applyFill="1" applyBorder="1">
      <alignment/>
      <protection/>
    </xf>
    <xf numFmtId="176" fontId="38" fillId="0" borderId="0" xfId="78" applyNumberFormat="1" applyFont="1" applyFill="1" applyBorder="1" applyAlignment="1">
      <alignment shrinkToFit="1"/>
      <protection/>
    </xf>
    <xf numFmtId="232" fontId="15" fillId="0" borderId="0" xfId="78" applyNumberFormat="1" applyFont="1" applyFill="1" applyBorder="1" applyAlignment="1">
      <alignment shrinkToFit="1"/>
      <protection/>
    </xf>
    <xf numFmtId="176" fontId="15" fillId="0" borderId="0" xfId="78" applyNumberFormat="1" applyFont="1" applyFill="1">
      <alignment/>
      <protection/>
    </xf>
    <xf numFmtId="232" fontId="15" fillId="0" borderId="0" xfId="78" applyNumberFormat="1" applyFont="1" applyFill="1" applyBorder="1">
      <alignment/>
      <protection/>
    </xf>
    <xf numFmtId="232" fontId="15" fillId="0" borderId="0" xfId="78" applyNumberFormat="1" applyFont="1" applyFill="1">
      <alignment/>
      <protection/>
    </xf>
    <xf numFmtId="177" fontId="15" fillId="0" borderId="0" xfId="78" applyNumberFormat="1" applyFont="1" applyFill="1" applyBorder="1">
      <alignment/>
      <protection/>
    </xf>
    <xf numFmtId="232" fontId="16" fillId="0" borderId="0" xfId="78" applyNumberFormat="1" applyFont="1" applyFill="1" applyBorder="1">
      <alignment/>
      <protection/>
    </xf>
    <xf numFmtId="232" fontId="16" fillId="0" borderId="12" xfId="78" applyNumberFormat="1" applyFont="1" applyFill="1" applyBorder="1">
      <alignment/>
      <protection/>
    </xf>
    <xf numFmtId="176" fontId="38" fillId="0" borderId="0" xfId="78" applyNumberFormat="1" applyFont="1" applyFill="1" applyBorder="1" applyAlignment="1">
      <alignment horizontal="right"/>
      <protection/>
    </xf>
    <xf numFmtId="231" fontId="15" fillId="0" borderId="0" xfId="78" applyNumberFormat="1" applyFont="1" applyFill="1">
      <alignment/>
      <protection/>
    </xf>
    <xf numFmtId="177" fontId="15" fillId="0" borderId="0" xfId="78" applyNumberFormat="1" applyFont="1" applyFill="1" applyAlignment="1">
      <alignment horizontal="right"/>
      <protection/>
    </xf>
    <xf numFmtId="177" fontId="16" fillId="0" borderId="0" xfId="78" applyNumberFormat="1" applyFont="1" applyFill="1" applyAlignment="1">
      <alignment horizontal="right"/>
      <protection/>
    </xf>
    <xf numFmtId="177" fontId="34" fillId="0" borderId="0" xfId="78" applyNumberFormat="1" applyFont="1" applyFill="1">
      <alignment/>
      <protection/>
    </xf>
    <xf numFmtId="0" fontId="41" fillId="0" borderId="0" xfId="78" applyFont="1" applyFill="1" applyBorder="1">
      <alignment/>
      <protection/>
    </xf>
    <xf numFmtId="0" fontId="16" fillId="0" borderId="19" xfId="78" applyNumberFormat="1" applyFont="1" applyFill="1" applyBorder="1" applyAlignment="1">
      <alignment/>
      <protection/>
    </xf>
    <xf numFmtId="176" fontId="16" fillId="0" borderId="0" xfId="80" applyNumberFormat="1" applyFont="1" applyFill="1">
      <alignment/>
      <protection/>
    </xf>
    <xf numFmtId="0" fontId="89" fillId="0" borderId="0" xfId="80" applyFont="1" applyFill="1">
      <alignment/>
      <protection/>
    </xf>
    <xf numFmtId="0" fontId="89" fillId="33" borderId="0" xfId="80" applyFont="1" applyFill="1">
      <alignment/>
      <protection/>
    </xf>
    <xf numFmtId="222" fontId="16" fillId="0" borderId="12" xfId="80" applyNumberFormat="1" applyFont="1" applyFill="1" applyBorder="1" applyAlignment="1">
      <alignment horizontal="right"/>
      <protection/>
    </xf>
    <xf numFmtId="0" fontId="9" fillId="0" borderId="0" xfId="80" applyFont="1" applyFill="1" applyBorder="1">
      <alignment/>
      <protection/>
    </xf>
    <xf numFmtId="0" fontId="16" fillId="0" borderId="0" xfId="80" applyFont="1" applyFill="1" applyBorder="1" applyAlignment="1">
      <alignment horizontal="distributed"/>
      <protection/>
    </xf>
    <xf numFmtId="187" fontId="16" fillId="0" borderId="0" xfId="80" applyNumberFormat="1" applyFont="1" applyFill="1" applyBorder="1" applyAlignment="1">
      <alignment horizontal="right"/>
      <protection/>
    </xf>
    <xf numFmtId="187" fontId="16" fillId="0" borderId="0" xfId="80" applyNumberFormat="1" applyFont="1" applyFill="1" applyBorder="1" applyAlignment="1">
      <alignment horizontal="center"/>
      <protection/>
    </xf>
    <xf numFmtId="0" fontId="16" fillId="0" borderId="24" xfId="73" applyFont="1" applyFill="1" applyBorder="1" applyAlignment="1">
      <alignment horizontal="left"/>
      <protection/>
    </xf>
    <xf numFmtId="176" fontId="16" fillId="0" borderId="0" xfId="74" applyNumberFormat="1" applyFont="1" applyFill="1" applyBorder="1">
      <alignment/>
      <protection/>
    </xf>
    <xf numFmtId="176" fontId="16" fillId="0" borderId="0" xfId="74" applyNumberFormat="1" applyFont="1" applyFill="1" applyBorder="1" applyAlignment="1">
      <alignment horizontal="right"/>
      <protection/>
    </xf>
    <xf numFmtId="176" fontId="16" fillId="0" borderId="17" xfId="74" applyNumberFormat="1" applyFont="1" applyFill="1" applyBorder="1" applyAlignment="1">
      <alignment horizontal="right"/>
      <protection/>
    </xf>
    <xf numFmtId="0" fontId="16" fillId="0" borderId="19" xfId="73" applyFont="1" applyFill="1" applyBorder="1" applyAlignment="1">
      <alignment horizontal="left"/>
      <protection/>
    </xf>
    <xf numFmtId="176" fontId="16" fillId="0" borderId="19" xfId="74" applyNumberFormat="1" applyFont="1" applyFill="1" applyBorder="1">
      <alignment/>
      <protection/>
    </xf>
    <xf numFmtId="0" fontId="16" fillId="0" borderId="0" xfId="74" applyFont="1" applyFill="1" applyBorder="1">
      <alignment/>
      <protection/>
    </xf>
    <xf numFmtId="177" fontId="16" fillId="0" borderId="0" xfId="74" applyNumberFormat="1" applyFont="1" applyFill="1" applyBorder="1">
      <alignment/>
      <protection/>
    </xf>
    <xf numFmtId="220" fontId="16" fillId="0" borderId="0" xfId="74" applyNumberFormat="1" applyFont="1" applyFill="1" applyBorder="1">
      <alignment/>
      <protection/>
    </xf>
    <xf numFmtId="218" fontId="16" fillId="0" borderId="0" xfId="74" applyNumberFormat="1" applyFont="1" applyFill="1" applyBorder="1">
      <alignment/>
      <protection/>
    </xf>
    <xf numFmtId="0" fontId="15" fillId="0" borderId="26" xfId="73" applyFont="1" applyFill="1" applyBorder="1" applyAlignment="1">
      <alignment horizontal="left"/>
      <protection/>
    </xf>
    <xf numFmtId="0" fontId="16" fillId="0" borderId="0" xfId="74" applyFont="1" applyFill="1" applyAlignment="1" quotePrefix="1">
      <alignment horizontal="left"/>
      <protection/>
    </xf>
    <xf numFmtId="231" fontId="15" fillId="0" borderId="12" xfId="75" applyNumberFormat="1" applyFont="1" applyFill="1" applyBorder="1" applyAlignment="1">
      <alignment shrinkToFit="1"/>
      <protection/>
    </xf>
    <xf numFmtId="232" fontId="15" fillId="0" borderId="12" xfId="75" applyNumberFormat="1" applyFont="1" applyFill="1" applyBorder="1" applyAlignment="1">
      <alignment shrinkToFit="1"/>
      <protection/>
    </xf>
    <xf numFmtId="49" fontId="34" fillId="0" borderId="0" xfId="78" applyNumberFormat="1" applyFont="1" applyFill="1" applyBorder="1" applyAlignment="1">
      <alignment/>
      <protection/>
    </xf>
    <xf numFmtId="49" fontId="38" fillId="0" borderId="0" xfId="78" applyNumberFormat="1" applyFont="1" applyFill="1" applyBorder="1" applyAlignment="1">
      <alignment/>
      <protection/>
    </xf>
    <xf numFmtId="176" fontId="16" fillId="0" borderId="0" xfId="78" applyNumberFormat="1" applyFont="1" applyFill="1" applyBorder="1" applyAlignment="1">
      <alignment horizontal="distributed"/>
      <protection/>
    </xf>
    <xf numFmtId="176" fontId="18" fillId="0" borderId="0" xfId="78" applyNumberFormat="1" applyFont="1" applyFill="1" applyBorder="1" applyAlignment="1">
      <alignment horizontal="distributed"/>
      <protection/>
    </xf>
    <xf numFmtId="176" fontId="34" fillId="0" borderId="12" xfId="78" applyNumberFormat="1" applyFont="1" applyFill="1" applyBorder="1" applyAlignment="1">
      <alignment horizontal="distributed"/>
      <protection/>
    </xf>
    <xf numFmtId="0" fontId="16" fillId="0" borderId="28" xfId="78" applyFont="1" applyFill="1" applyBorder="1" applyAlignment="1">
      <alignment horizontal="centerContinuous" vertical="center"/>
      <protection/>
    </xf>
    <xf numFmtId="0" fontId="20" fillId="0" borderId="19" xfId="78" applyFont="1" applyFill="1" applyBorder="1" applyAlignment="1">
      <alignment horizontal="centerContinuous" vertical="center"/>
      <protection/>
    </xf>
    <xf numFmtId="177" fontId="16" fillId="0" borderId="19" xfId="78" applyNumberFormat="1" applyFont="1" applyFill="1" applyBorder="1" applyAlignment="1">
      <alignment shrinkToFit="1"/>
      <protection/>
    </xf>
    <xf numFmtId="176" fontId="15" fillId="0" borderId="19" xfId="78" applyNumberFormat="1" applyFont="1" applyFill="1" applyBorder="1">
      <alignment/>
      <protection/>
    </xf>
    <xf numFmtId="177" fontId="38" fillId="0" borderId="19" xfId="78" applyNumberFormat="1" applyFont="1" applyFill="1" applyBorder="1">
      <alignment/>
      <protection/>
    </xf>
    <xf numFmtId="0" fontId="90" fillId="0" borderId="0" xfId="86" applyFont="1" applyFill="1">
      <alignment/>
      <protection/>
    </xf>
    <xf numFmtId="176" fontId="91" fillId="0" borderId="19" xfId="85" applyNumberFormat="1" applyFont="1" applyFill="1" applyBorder="1">
      <alignment/>
      <protection/>
    </xf>
    <xf numFmtId="176" fontId="91" fillId="0" borderId="0" xfId="85" applyNumberFormat="1" applyFont="1" applyFill="1" applyBorder="1">
      <alignment/>
      <protection/>
    </xf>
    <xf numFmtId="0" fontId="15" fillId="0" borderId="0" xfId="86" applyFont="1" applyFill="1" applyAlignment="1">
      <alignment horizontal="right"/>
      <protection/>
    </xf>
    <xf numFmtId="184" fontId="15" fillId="0" borderId="0" xfId="86" applyNumberFormat="1" applyFont="1" applyFill="1">
      <alignment/>
      <protection/>
    </xf>
    <xf numFmtId="185" fontId="15" fillId="0" borderId="0" xfId="86" applyNumberFormat="1" applyFont="1" applyFill="1">
      <alignment/>
      <protection/>
    </xf>
    <xf numFmtId="177" fontId="16" fillId="0" borderId="0" xfId="86" applyNumberFormat="1" applyFont="1" applyFill="1" applyAlignment="1">
      <alignment horizontal="right"/>
      <protection/>
    </xf>
    <xf numFmtId="177" fontId="15" fillId="0" borderId="0" xfId="86" applyNumberFormat="1" applyFont="1" applyFill="1" applyAlignment="1">
      <alignment horizontal="right"/>
      <protection/>
    </xf>
    <xf numFmtId="177" fontId="15" fillId="0" borderId="0" xfId="80" applyNumberFormat="1" applyFont="1" applyFill="1" applyAlignment="1">
      <alignment horizontal="right"/>
      <protection/>
    </xf>
    <xf numFmtId="177" fontId="16" fillId="0" borderId="0" xfId="80" applyNumberFormat="1" applyFont="1" applyFill="1" applyAlignment="1">
      <alignment horizontal="right"/>
      <protection/>
    </xf>
    <xf numFmtId="177" fontId="16" fillId="0" borderId="0" xfId="80" applyNumberFormat="1" applyFont="1" applyFill="1" applyAlignment="1" quotePrefix="1">
      <alignment horizontal="right"/>
      <protection/>
    </xf>
    <xf numFmtId="0" fontId="22" fillId="0" borderId="17" xfId="80" applyFont="1" applyFill="1" applyBorder="1" applyAlignment="1">
      <alignment horizontal="left" vertical="top"/>
      <protection/>
    </xf>
    <xf numFmtId="0" fontId="47" fillId="0" borderId="17" xfId="80" applyFont="1" applyFill="1" applyBorder="1" applyAlignment="1">
      <alignment horizontal="left" vertical="top"/>
      <protection/>
    </xf>
    <xf numFmtId="0" fontId="18" fillId="0" borderId="17" xfId="80" applyFont="1" applyFill="1" applyBorder="1" applyAlignment="1">
      <alignment horizontal="left"/>
      <protection/>
    </xf>
    <xf numFmtId="0" fontId="15" fillId="0" borderId="12" xfId="74" applyFont="1" applyFill="1" applyBorder="1">
      <alignment/>
      <protection/>
    </xf>
    <xf numFmtId="231" fontId="15" fillId="0" borderId="12" xfId="74" applyNumberFormat="1" applyFont="1" applyFill="1" applyBorder="1">
      <alignment/>
      <protection/>
    </xf>
    <xf numFmtId="231" fontId="15" fillId="0" borderId="12" xfId="74" applyNumberFormat="1" applyFont="1" applyFill="1" applyBorder="1" applyAlignment="1">
      <alignment shrinkToFit="1"/>
      <protection/>
    </xf>
    <xf numFmtId="176" fontId="15" fillId="0" borderId="12" xfId="74" applyNumberFormat="1" applyFont="1" applyFill="1" applyBorder="1" applyAlignment="1">
      <alignment horizontal="right"/>
      <protection/>
    </xf>
    <xf numFmtId="176" fontId="15" fillId="0" borderId="25" xfId="74" applyNumberFormat="1" applyFont="1" applyFill="1" applyBorder="1" applyAlignment="1">
      <alignment horizontal="right"/>
      <protection/>
    </xf>
    <xf numFmtId="180" fontId="25" fillId="0" borderId="0" xfId="76" applyNumberFormat="1" applyFont="1" applyFill="1" applyAlignment="1">
      <alignment horizontal="right"/>
      <protection/>
    </xf>
    <xf numFmtId="176" fontId="39" fillId="0" borderId="0" xfId="78" applyNumberFormat="1" applyFont="1" applyFill="1" applyBorder="1">
      <alignment/>
      <protection/>
    </xf>
    <xf numFmtId="0" fontId="38" fillId="0" borderId="19" xfId="78" applyNumberFormat="1" applyFont="1" applyFill="1" applyBorder="1" applyAlignment="1" quotePrefix="1">
      <alignment/>
      <protection/>
    </xf>
    <xf numFmtId="0" fontId="15" fillId="0" borderId="0" xfId="81" applyFont="1" applyFill="1" applyAlignment="1">
      <alignment horizontal="right"/>
      <protection/>
    </xf>
    <xf numFmtId="0" fontId="16" fillId="33" borderId="28" xfId="84" applyFont="1" applyFill="1" applyBorder="1" applyAlignment="1" quotePrefix="1">
      <alignment horizontal="left"/>
      <protection/>
    </xf>
    <xf numFmtId="0" fontId="15" fillId="33" borderId="14" xfId="84" applyFont="1" applyFill="1" applyBorder="1" applyAlignment="1">
      <alignment/>
      <protection/>
    </xf>
    <xf numFmtId="176" fontId="18" fillId="0" borderId="0" xfId="73" applyNumberFormat="1" applyFont="1" applyFill="1" applyBorder="1" applyAlignment="1">
      <alignment horizontal="right" shrinkToFit="1"/>
      <protection/>
    </xf>
    <xf numFmtId="0" fontId="15" fillId="0" borderId="19" xfId="73" applyFont="1" applyFill="1" applyBorder="1" applyAlignment="1">
      <alignment horizontal="left"/>
      <protection/>
    </xf>
    <xf numFmtId="183" fontId="25" fillId="0" borderId="0" xfId="76" applyNumberFormat="1" applyFont="1" applyFill="1" applyAlignment="1">
      <alignment horizontal="right"/>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19" xfId="76" applyFont="1" applyFill="1" applyBorder="1" applyAlignment="1">
      <alignment horizontal="left" vertical="center" wrapText="1"/>
      <protection/>
    </xf>
    <xf numFmtId="176" fontId="16" fillId="0" borderId="19" xfId="78" applyNumberFormat="1" applyFont="1" applyFill="1" applyBorder="1" applyAlignment="1">
      <alignment horizontal="left" vertical="center"/>
      <protection/>
    </xf>
    <xf numFmtId="0" fontId="18" fillId="0" borderId="0"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17" xfId="73" applyFont="1" applyFill="1" applyBorder="1" applyAlignment="1">
      <alignment horizontal="center" vertical="center"/>
      <protection/>
    </xf>
    <xf numFmtId="0" fontId="16" fillId="0" borderId="23"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19" xfId="73" applyFont="1" applyFill="1" applyBorder="1" applyAlignment="1">
      <alignment horizontal="distributed" vertical="center"/>
      <protection/>
    </xf>
    <xf numFmtId="0" fontId="16" fillId="0" borderId="18"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2" xfId="73" applyFont="1" applyFill="1" applyBorder="1" applyAlignment="1">
      <alignment horizontal="center" vertical="center" wrapText="1"/>
      <protection/>
    </xf>
    <xf numFmtId="0" fontId="19" fillId="0" borderId="21" xfId="73" applyFont="1" applyFill="1" applyBorder="1" applyAlignment="1">
      <alignment horizontal="center" vertical="center" wrapText="1"/>
      <protection/>
    </xf>
    <xf numFmtId="0" fontId="16" fillId="0" borderId="18" xfId="73" applyFont="1" applyFill="1" applyBorder="1" applyAlignment="1">
      <alignment horizontal="center" vertical="center"/>
      <protection/>
    </xf>
    <xf numFmtId="0" fontId="16" fillId="0" borderId="21" xfId="73" applyFont="1" applyFill="1" applyBorder="1" applyAlignment="1">
      <alignment horizontal="center" vertical="center"/>
      <protection/>
    </xf>
    <xf numFmtId="0" fontId="16" fillId="0" borderId="18" xfId="73" applyFont="1" applyFill="1" applyBorder="1" applyAlignment="1" quotePrefix="1">
      <alignment horizontal="distributed" vertical="center"/>
      <protection/>
    </xf>
    <xf numFmtId="0" fontId="16" fillId="0" borderId="2" xfId="73" applyFont="1" applyFill="1" applyBorder="1" applyAlignment="1">
      <alignment horizontal="distributed" vertical="center"/>
      <protection/>
    </xf>
    <xf numFmtId="0" fontId="16" fillId="0" borderId="21" xfId="73" applyFont="1" applyFill="1" applyBorder="1" applyAlignment="1">
      <alignment horizontal="center" vertical="center" wrapText="1"/>
      <protection/>
    </xf>
    <xf numFmtId="0" fontId="16" fillId="0" borderId="28"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2" xfId="73" applyFont="1" applyFill="1" applyBorder="1" applyAlignment="1" quotePrefix="1">
      <alignment horizontal="center" vertical="center" wrapText="1"/>
      <protection/>
    </xf>
    <xf numFmtId="0" fontId="18" fillId="0" borderId="33" xfId="73" applyFont="1" applyFill="1" applyBorder="1" applyAlignment="1" quotePrefix="1">
      <alignment horizontal="center" vertical="center" wrapText="1"/>
      <protection/>
    </xf>
    <xf numFmtId="0" fontId="18" fillId="0" borderId="34"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33" xfId="73" applyFont="1" applyFill="1" applyBorder="1" applyAlignment="1" quotePrefix="1">
      <alignment horizontal="center" vertical="center" wrapText="1"/>
      <protection/>
    </xf>
    <xf numFmtId="0" fontId="16" fillId="0" borderId="34" xfId="73" applyFont="1" applyFill="1" applyBorder="1" applyAlignment="1" quotePrefix="1">
      <alignment horizontal="center" vertical="center" wrapText="1"/>
      <protection/>
    </xf>
    <xf numFmtId="0" fontId="16" fillId="0" borderId="2" xfId="73" applyFont="1" applyFill="1" applyBorder="1" applyAlignment="1">
      <alignment horizontal="center" vertical="center"/>
      <protection/>
    </xf>
    <xf numFmtId="0" fontId="16" fillId="0" borderId="24" xfId="73" applyFont="1" applyFill="1" applyBorder="1" applyAlignment="1">
      <alignment horizontal="center" vertical="center" wrapText="1"/>
      <protection/>
    </xf>
    <xf numFmtId="0" fontId="16" fillId="0" borderId="27" xfId="73" applyFont="1" applyFill="1" applyBorder="1" applyAlignment="1">
      <alignment horizontal="center" vertical="center" wrapText="1"/>
      <protection/>
    </xf>
    <xf numFmtId="0" fontId="16" fillId="0" borderId="23" xfId="73" applyFont="1" applyFill="1" applyBorder="1" applyAlignment="1">
      <alignment horizontal="center" vertical="center" wrapText="1"/>
      <protection/>
    </xf>
    <xf numFmtId="0" fontId="16" fillId="0" borderId="31" xfId="73" applyFont="1" applyFill="1" applyBorder="1" applyAlignment="1">
      <alignment horizontal="center" vertical="center" wrapText="1"/>
      <protection/>
    </xf>
    <xf numFmtId="0" fontId="16" fillId="0" borderId="52" xfId="73" applyFont="1" applyFill="1" applyBorder="1" applyAlignment="1">
      <alignment horizontal="center" vertical="center" wrapText="1"/>
      <protection/>
    </xf>
    <xf numFmtId="0" fontId="16" fillId="0" borderId="53" xfId="73" applyFont="1" applyFill="1" applyBorder="1" applyAlignment="1">
      <alignment horizontal="center" vertical="center" wrapText="1"/>
      <protection/>
    </xf>
    <xf numFmtId="0" fontId="18" fillId="0" borderId="18"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7" xfId="74" applyFont="1" applyFill="1" applyBorder="1" applyAlignment="1">
      <alignment horizontal="center" vertical="center"/>
      <protection/>
    </xf>
    <xf numFmtId="0" fontId="16" fillId="0" borderId="18"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21" xfId="74" applyFont="1" applyFill="1" applyBorder="1" applyAlignment="1">
      <alignment horizontal="left" vertical="center"/>
      <protection/>
    </xf>
    <xf numFmtId="0" fontId="16" fillId="0" borderId="24" xfId="74" applyFont="1" applyFill="1" applyBorder="1" applyAlignment="1">
      <alignment horizontal="center" vertical="center"/>
      <protection/>
    </xf>
    <xf numFmtId="0" fontId="16" fillId="0" borderId="30" xfId="74" applyFont="1" applyFill="1" applyBorder="1" applyAlignment="1">
      <alignment horizontal="center" vertical="center"/>
      <protection/>
    </xf>
    <xf numFmtId="0" fontId="16" fillId="0" borderId="23" xfId="74" applyFont="1" applyFill="1" applyBorder="1" applyAlignment="1">
      <alignment horizontal="center" vertical="center"/>
      <protection/>
    </xf>
    <xf numFmtId="0" fontId="16" fillId="0" borderId="20" xfId="74" applyFont="1" applyFill="1" applyBorder="1" applyAlignment="1">
      <alignment horizontal="center" vertical="center"/>
      <protection/>
    </xf>
    <xf numFmtId="0" fontId="16" fillId="0" borderId="19" xfId="74"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8" xfId="75" applyFont="1" applyFill="1" applyBorder="1" applyAlignment="1">
      <alignment horizontal="center" vertical="center"/>
      <protection/>
    </xf>
    <xf numFmtId="0" fontId="16" fillId="0" borderId="21" xfId="75" applyFont="1" applyFill="1" applyBorder="1" applyAlignment="1">
      <alignment horizontal="center" vertical="center"/>
      <protection/>
    </xf>
    <xf numFmtId="0" fontId="16" fillId="0" borderId="22" xfId="75"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0" xfId="72" applyFont="1" applyFill="1" applyBorder="1" applyAlignment="1">
      <alignment horizontal="center" vertical="center"/>
      <protection/>
    </xf>
    <xf numFmtId="0" fontId="16" fillId="0" borderId="32" xfId="72" applyFont="1" applyFill="1" applyBorder="1" applyAlignment="1">
      <alignment horizontal="center" vertical="center" wrapText="1"/>
      <protection/>
    </xf>
    <xf numFmtId="0" fontId="16" fillId="0" borderId="33" xfId="72" applyFont="1" applyFill="1" applyBorder="1" applyAlignment="1">
      <alignment horizontal="center" vertical="center" wrapText="1"/>
      <protection/>
    </xf>
    <xf numFmtId="0" fontId="16" fillId="0" borderId="34" xfId="72" applyFont="1" applyFill="1" applyBorder="1" applyAlignment="1">
      <alignment horizontal="center" vertical="center" wrapText="1"/>
      <protection/>
    </xf>
    <xf numFmtId="0" fontId="16" fillId="0" borderId="27" xfId="72" applyFont="1" applyFill="1" applyBorder="1">
      <alignment/>
      <protection/>
    </xf>
    <xf numFmtId="0" fontId="16" fillId="0" borderId="30" xfId="72" applyFont="1" applyFill="1" applyBorder="1">
      <alignment/>
      <protection/>
    </xf>
    <xf numFmtId="0" fontId="16" fillId="0" borderId="23" xfId="72" applyFont="1" applyFill="1" applyBorder="1">
      <alignment/>
      <protection/>
    </xf>
    <xf numFmtId="0" fontId="16" fillId="0" borderId="31" xfId="72" applyFont="1" applyFill="1" applyBorder="1">
      <alignment/>
      <protection/>
    </xf>
    <xf numFmtId="0" fontId="16" fillId="0" borderId="20" xfId="72" applyFont="1" applyFill="1" applyBorder="1">
      <alignment/>
      <protection/>
    </xf>
    <xf numFmtId="0" fontId="16" fillId="0" borderId="24" xfId="72" applyFont="1" applyFill="1" applyBorder="1" applyAlignment="1">
      <alignment horizontal="center" vertical="center" wrapText="1"/>
      <protection/>
    </xf>
    <xf numFmtId="0" fontId="16" fillId="0" borderId="24" xfId="72" applyFont="1" applyFill="1" applyBorder="1" applyAlignment="1">
      <alignment horizontal="center" vertical="center" wrapText="1"/>
      <protection/>
    </xf>
    <xf numFmtId="0" fontId="16" fillId="0" borderId="27"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7"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20" xfId="72" applyFont="1" applyFill="1" applyBorder="1" applyAlignment="1">
      <alignment horizontal="center" vertical="center"/>
      <protection/>
    </xf>
    <xf numFmtId="0" fontId="16" fillId="0" borderId="24" xfId="72" applyFont="1" applyFill="1" applyBorder="1" applyAlignment="1">
      <alignment horizontal="distributed" vertical="center"/>
      <protection/>
    </xf>
    <xf numFmtId="0" fontId="16" fillId="0" borderId="30" xfId="72" applyFont="1" applyFill="1" applyBorder="1" applyAlignment="1">
      <alignment horizontal="distributed" vertical="center"/>
      <protection/>
    </xf>
    <xf numFmtId="0" fontId="16" fillId="0" borderId="23" xfId="72" applyFont="1" applyFill="1" applyBorder="1" applyAlignment="1">
      <alignment horizontal="distributed" vertical="center"/>
      <protection/>
    </xf>
    <xf numFmtId="0" fontId="16" fillId="0" borderId="20" xfId="72" applyFont="1" applyFill="1" applyBorder="1" applyAlignment="1">
      <alignment horizontal="distributed" vertical="center"/>
      <protection/>
    </xf>
    <xf numFmtId="0" fontId="16" fillId="0" borderId="27" xfId="72" applyFont="1" applyFill="1" applyBorder="1" applyAlignment="1">
      <alignment horizontal="distributed" vertical="center"/>
      <protection/>
    </xf>
    <xf numFmtId="0" fontId="16" fillId="0" borderId="31" xfId="72" applyFont="1" applyFill="1" applyBorder="1" applyAlignment="1">
      <alignment horizontal="distributed" vertical="center"/>
      <protection/>
    </xf>
    <xf numFmtId="0" fontId="16" fillId="0" borderId="31" xfId="72" applyFont="1" applyFill="1" applyBorder="1" applyAlignment="1">
      <alignment horizontal="center" vertical="center" shrinkToFit="1"/>
      <protection/>
    </xf>
    <xf numFmtId="0" fontId="16" fillId="0" borderId="20" xfId="72" applyFont="1" applyFill="1" applyBorder="1" applyAlignment="1">
      <alignment horizontal="center" vertical="center" shrinkToFit="1"/>
      <protection/>
    </xf>
    <xf numFmtId="0" fontId="16" fillId="0" borderId="28"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33" borderId="19" xfId="72" applyFont="1" applyFill="1" applyBorder="1" applyAlignment="1">
      <alignment horizontal="center" vertical="top" wrapText="1"/>
      <protection/>
    </xf>
    <xf numFmtId="0" fontId="16" fillId="33" borderId="17" xfId="72" applyFont="1" applyFill="1" applyBorder="1" applyAlignment="1">
      <alignment horizontal="center" vertical="top"/>
      <protection/>
    </xf>
    <xf numFmtId="0" fontId="16" fillId="33" borderId="19" xfId="72" applyFont="1" applyFill="1" applyBorder="1" applyAlignment="1">
      <alignment horizontal="center" vertical="top"/>
      <protection/>
    </xf>
    <xf numFmtId="0" fontId="16" fillId="33" borderId="23" xfId="72" applyFont="1" applyFill="1" applyBorder="1" applyAlignment="1">
      <alignment horizontal="center" vertical="top"/>
      <protection/>
    </xf>
    <xf numFmtId="0" fontId="16" fillId="33" borderId="20" xfId="72" applyFont="1" applyFill="1" applyBorder="1" applyAlignment="1">
      <alignment horizontal="center" vertical="top"/>
      <protection/>
    </xf>
    <xf numFmtId="0" fontId="16" fillId="33" borderId="33" xfId="72" applyFont="1" applyFill="1" applyBorder="1" applyAlignment="1">
      <alignment horizontal="center"/>
      <protection/>
    </xf>
    <xf numFmtId="0" fontId="16" fillId="33" borderId="33" xfId="72" applyFont="1" applyFill="1" applyBorder="1" applyAlignment="1">
      <alignment horizontal="center" vertical="center"/>
      <protection/>
    </xf>
    <xf numFmtId="0" fontId="16" fillId="33" borderId="34" xfId="72" applyFont="1" applyFill="1" applyBorder="1" applyAlignment="1">
      <alignment horizontal="center" vertical="center"/>
      <protection/>
    </xf>
    <xf numFmtId="0" fontId="16" fillId="33" borderId="32" xfId="72" applyFont="1" applyFill="1" applyBorder="1" applyAlignment="1">
      <alignment horizontal="center" vertical="center"/>
      <protection/>
    </xf>
    <xf numFmtId="0" fontId="16" fillId="33" borderId="24" xfId="72" applyFont="1" applyFill="1" applyBorder="1" applyAlignment="1">
      <alignment horizontal="center" vertical="center"/>
      <protection/>
    </xf>
    <xf numFmtId="0" fontId="16" fillId="33" borderId="19" xfId="72" applyFont="1" applyFill="1" applyBorder="1" applyAlignment="1">
      <alignment horizontal="center" vertical="center"/>
      <protection/>
    </xf>
    <xf numFmtId="0" fontId="16" fillId="33" borderId="30" xfId="72" applyFont="1" applyFill="1" applyBorder="1" applyAlignment="1">
      <alignment horizontal="center" vertical="center"/>
      <protection/>
    </xf>
    <xf numFmtId="0" fontId="16" fillId="33" borderId="17" xfId="72" applyFont="1" applyFill="1" applyBorder="1" applyAlignment="1">
      <alignment horizontal="center" vertical="center"/>
      <protection/>
    </xf>
    <xf numFmtId="0" fontId="18" fillId="33" borderId="33" xfId="72" applyFont="1" applyFill="1" applyBorder="1" applyAlignment="1">
      <alignment horizontal="center" vertical="center"/>
      <protection/>
    </xf>
    <xf numFmtId="0" fontId="16" fillId="33" borderId="19" xfId="72" applyFont="1" applyFill="1" applyBorder="1" applyAlignment="1">
      <alignment horizontal="distributed" vertical="center"/>
      <protection/>
    </xf>
    <xf numFmtId="0" fontId="16" fillId="33" borderId="17" xfId="72" applyFont="1" applyFill="1" applyBorder="1" applyAlignment="1">
      <alignment horizontal="distributed" vertical="center"/>
      <protection/>
    </xf>
    <xf numFmtId="0" fontId="18" fillId="33" borderId="0" xfId="72" applyFont="1" applyFill="1" applyBorder="1" applyAlignment="1">
      <alignment horizontal="center" vertical="center"/>
      <protection/>
    </xf>
    <xf numFmtId="0" fontId="18" fillId="33" borderId="19" xfId="72" applyFont="1" applyFill="1" applyBorder="1" applyAlignment="1">
      <alignment horizontal="center" vertical="center"/>
      <protection/>
    </xf>
    <xf numFmtId="0" fontId="18" fillId="33" borderId="17" xfId="72" applyFont="1" applyFill="1" applyBorder="1" applyAlignment="1">
      <alignment horizontal="center" vertical="center"/>
      <protection/>
    </xf>
    <xf numFmtId="0" fontId="16" fillId="33" borderId="23" xfId="72" applyFont="1" applyFill="1" applyBorder="1" applyAlignment="1">
      <alignment horizontal="center" vertical="center"/>
      <protection/>
    </xf>
    <xf numFmtId="0" fontId="16" fillId="33" borderId="20" xfId="72" applyFont="1" applyFill="1" applyBorder="1" applyAlignment="1">
      <alignment horizontal="center" vertical="center"/>
      <protection/>
    </xf>
    <xf numFmtId="0" fontId="16" fillId="33" borderId="23" xfId="72" applyFont="1" applyFill="1" applyBorder="1" applyAlignment="1">
      <alignment horizontal="distributed" vertical="center"/>
      <protection/>
    </xf>
    <xf numFmtId="0" fontId="16" fillId="33" borderId="20" xfId="72" applyFont="1" applyFill="1" applyBorder="1" applyAlignment="1">
      <alignment horizontal="distributed" vertical="center"/>
      <protection/>
    </xf>
    <xf numFmtId="0" fontId="18" fillId="33" borderId="34" xfId="72" applyFont="1" applyFill="1" applyBorder="1" applyAlignment="1">
      <alignment horizontal="center" vertical="center"/>
      <protection/>
    </xf>
    <xf numFmtId="0" fontId="16" fillId="0" borderId="16" xfId="76" applyFont="1" applyFill="1" applyBorder="1" applyAlignment="1">
      <alignment horizontal="center" vertical="center"/>
      <protection/>
    </xf>
    <xf numFmtId="0" fontId="16" fillId="0" borderId="29" xfId="76" applyFont="1" applyFill="1" applyBorder="1" applyAlignment="1">
      <alignment horizontal="center" vertical="center"/>
      <protection/>
    </xf>
    <xf numFmtId="0" fontId="16" fillId="0" borderId="23" xfId="76" applyFont="1" applyFill="1" applyBorder="1" applyAlignment="1">
      <alignment horizontal="center" vertical="center"/>
      <protection/>
    </xf>
    <xf numFmtId="0" fontId="16" fillId="0" borderId="31" xfId="76" applyFont="1" applyFill="1" applyBorder="1" applyAlignment="1">
      <alignment horizontal="center" vertical="center"/>
      <protection/>
    </xf>
    <xf numFmtId="0" fontId="16" fillId="0" borderId="16"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0" fontId="16" fillId="0" borderId="23" xfId="76" applyFont="1" applyFill="1" applyBorder="1" applyAlignment="1">
      <alignment horizontal="center" vertical="center" wrapText="1"/>
      <protection/>
    </xf>
    <xf numFmtId="0" fontId="16" fillId="0" borderId="29" xfId="76" applyFont="1" applyFill="1" applyBorder="1" applyAlignment="1">
      <alignment horizontal="center" vertical="center" wrapText="1"/>
      <protection/>
    </xf>
    <xf numFmtId="0" fontId="16" fillId="0" borderId="13" xfId="76" applyFont="1" applyFill="1" applyBorder="1" applyAlignment="1">
      <alignment horizontal="center" vertical="center" wrapText="1"/>
      <protection/>
    </xf>
    <xf numFmtId="0" fontId="16" fillId="0" borderId="0" xfId="76" applyFont="1" applyFill="1" applyBorder="1" applyAlignment="1">
      <alignment horizontal="center" vertical="center" wrapText="1"/>
      <protection/>
    </xf>
    <xf numFmtId="0" fontId="16" fillId="0" borderId="17" xfId="76" applyFont="1" applyFill="1" applyBorder="1" applyAlignment="1">
      <alignment horizontal="center" vertical="center" wrapText="1"/>
      <protection/>
    </xf>
    <xf numFmtId="0" fontId="16" fillId="0" borderId="31" xfId="76" applyFont="1" applyFill="1" applyBorder="1" applyAlignment="1">
      <alignment horizontal="center" vertical="center" wrapText="1"/>
      <protection/>
    </xf>
    <xf numFmtId="0" fontId="16" fillId="0" borderId="20" xfId="76" applyFont="1" applyFill="1" applyBorder="1" applyAlignment="1">
      <alignment horizontal="center" vertical="center" wrapText="1"/>
      <protection/>
    </xf>
    <xf numFmtId="0" fontId="16" fillId="0" borderId="39" xfId="76" applyFont="1" applyFill="1" applyBorder="1" applyAlignment="1">
      <alignment horizontal="distributed" vertical="center" wrapText="1"/>
      <protection/>
    </xf>
    <xf numFmtId="0" fontId="16" fillId="0" borderId="33" xfId="76" applyFont="1" applyFill="1" applyBorder="1" applyAlignment="1">
      <alignment horizontal="distributed" vertical="center"/>
      <protection/>
    </xf>
    <xf numFmtId="0" fontId="16" fillId="0" borderId="34" xfId="76" applyFont="1" applyFill="1" applyBorder="1" applyAlignment="1">
      <alignment horizontal="distributed" vertical="center"/>
      <protection/>
    </xf>
    <xf numFmtId="0" fontId="16" fillId="0" borderId="16" xfId="76" applyFont="1" applyFill="1" applyBorder="1" applyAlignment="1">
      <alignment horizontal="distributed" vertical="center"/>
      <protection/>
    </xf>
    <xf numFmtId="0" fontId="16" fillId="0" borderId="13" xfId="76" applyFont="1" applyFill="1" applyBorder="1" applyAlignment="1">
      <alignment horizontal="distributed" vertical="center"/>
      <protection/>
    </xf>
    <xf numFmtId="0" fontId="16" fillId="0" borderId="23" xfId="76" applyFont="1" applyFill="1" applyBorder="1" applyAlignment="1">
      <alignment horizontal="distributed" vertical="center"/>
      <protection/>
    </xf>
    <xf numFmtId="0" fontId="16" fillId="0" borderId="20" xfId="76" applyFont="1" applyFill="1" applyBorder="1" applyAlignment="1">
      <alignment horizontal="distributed" vertical="center"/>
      <protection/>
    </xf>
    <xf numFmtId="0" fontId="16" fillId="0" borderId="33" xfId="76" applyFont="1" applyFill="1" applyBorder="1" applyAlignment="1">
      <alignment horizontal="distributed" vertical="center" wrapText="1"/>
      <protection/>
    </xf>
    <xf numFmtId="0" fontId="16" fillId="0" borderId="34" xfId="76" applyFont="1" applyFill="1" applyBorder="1" applyAlignment="1">
      <alignment horizontal="distributed" vertical="center" wrapText="1"/>
      <protection/>
    </xf>
    <xf numFmtId="0" fontId="16" fillId="0" borderId="12" xfId="76" applyFont="1" applyFill="1" applyBorder="1" applyAlignment="1">
      <alignment horizontal="right" vertical="center"/>
      <protection/>
    </xf>
    <xf numFmtId="0" fontId="16" fillId="0" borderId="13" xfId="76" applyFont="1" applyFill="1" applyBorder="1" applyAlignment="1">
      <alignment horizontal="center" vertical="center"/>
      <protection/>
    </xf>
    <xf numFmtId="0" fontId="16" fillId="0" borderId="20" xfId="76" applyFont="1" applyFill="1" applyBorder="1" applyAlignment="1">
      <alignment horizontal="center" vertical="center"/>
      <protection/>
    </xf>
    <xf numFmtId="0" fontId="16" fillId="0" borderId="29" xfId="76" applyFont="1" applyFill="1" applyBorder="1" applyAlignment="1">
      <alignment horizontal="distributed" vertical="center"/>
      <protection/>
    </xf>
    <xf numFmtId="0" fontId="16" fillId="0" borderId="31" xfId="76" applyFont="1" applyFill="1" applyBorder="1" applyAlignment="1">
      <alignment horizontal="distributed" vertical="center"/>
      <protection/>
    </xf>
    <xf numFmtId="0" fontId="18" fillId="0" borderId="18" xfId="76" applyFont="1" applyFill="1" applyBorder="1" applyAlignment="1">
      <alignment horizontal="distributed" vertical="center"/>
      <protection/>
    </xf>
    <xf numFmtId="0" fontId="18" fillId="0" borderId="2" xfId="76" applyFont="1" applyFill="1" applyBorder="1" applyAlignment="1">
      <alignment horizontal="distributed" vertical="center"/>
      <protection/>
    </xf>
    <xf numFmtId="0" fontId="18" fillId="0" borderId="18" xfId="76" applyFont="1" applyFill="1" applyBorder="1" applyAlignment="1">
      <alignment horizontal="center" vertical="center"/>
      <protection/>
    </xf>
    <xf numFmtId="0" fontId="18" fillId="0" borderId="21" xfId="76" applyFont="1" applyFill="1" applyBorder="1" applyAlignment="1">
      <alignment horizontal="center" vertical="center"/>
      <protection/>
    </xf>
    <xf numFmtId="0" fontId="18" fillId="0" borderId="18" xfId="76" applyFont="1" applyFill="1" applyBorder="1" applyAlignment="1">
      <alignment horizontal="distributed" vertical="center"/>
      <protection/>
    </xf>
    <xf numFmtId="0" fontId="18" fillId="0" borderId="21" xfId="76" applyFont="1" applyFill="1" applyBorder="1" applyAlignment="1">
      <alignment horizontal="distributed" vertical="center"/>
      <protection/>
    </xf>
    <xf numFmtId="0" fontId="16" fillId="0" borderId="13" xfId="76" applyFont="1" applyFill="1" applyBorder="1" applyAlignment="1">
      <alignment horizontal="center" vertical="center" wrapText="1"/>
      <protection/>
    </xf>
    <xf numFmtId="0" fontId="16" fillId="0" borderId="20" xfId="76" applyFont="1" applyFill="1" applyBorder="1" applyAlignment="1">
      <alignment horizontal="center" vertical="center" wrapText="1"/>
      <protection/>
    </xf>
    <xf numFmtId="0" fontId="20" fillId="0" borderId="39" xfId="76" applyFont="1" applyFill="1" applyBorder="1" applyAlignment="1">
      <alignment horizontal="center" vertical="center" wrapText="1" shrinkToFit="1"/>
      <protection/>
    </xf>
    <xf numFmtId="0" fontId="20" fillId="0" borderId="33" xfId="76" applyFont="1" applyFill="1" applyBorder="1" applyAlignment="1">
      <alignment horizontal="center" vertical="center" shrinkToFit="1"/>
      <protection/>
    </xf>
    <xf numFmtId="0" fontId="20" fillId="0" borderId="34" xfId="76" applyFont="1" applyFill="1" applyBorder="1" applyAlignment="1">
      <alignment horizontal="center" vertical="center" shrinkToFit="1"/>
      <protection/>
    </xf>
    <xf numFmtId="176" fontId="34" fillId="0" borderId="12" xfId="78" applyNumberFormat="1" applyFont="1" applyFill="1" applyBorder="1" applyAlignment="1">
      <alignment horizontal="right"/>
      <protection/>
    </xf>
    <xf numFmtId="176" fontId="34" fillId="0" borderId="29" xfId="78" applyNumberFormat="1" applyFont="1" applyFill="1" applyBorder="1" applyAlignment="1">
      <alignment horizontal="distributed" vertical="center" wrapText="1"/>
      <protection/>
    </xf>
    <xf numFmtId="0" fontId="34" fillId="0" borderId="13" xfId="78" applyFont="1" applyFill="1" applyBorder="1" applyAlignment="1">
      <alignment horizontal="distributed" vertical="center" wrapText="1"/>
      <protection/>
    </xf>
    <xf numFmtId="0" fontId="34" fillId="0" borderId="31" xfId="78" applyFont="1" applyFill="1" applyBorder="1" applyAlignment="1">
      <alignment horizontal="distributed" vertical="center" wrapText="1"/>
      <protection/>
    </xf>
    <xf numFmtId="0" fontId="34" fillId="0" borderId="20" xfId="78" applyFont="1" applyFill="1" applyBorder="1" applyAlignment="1">
      <alignment horizontal="distributed" vertical="center" wrapText="1"/>
      <protection/>
    </xf>
    <xf numFmtId="0" fontId="34" fillId="0" borderId="16" xfId="78" applyNumberFormat="1" applyFont="1" applyFill="1" applyBorder="1" applyAlignment="1">
      <alignment horizontal="center" vertical="center" wrapText="1"/>
      <protection/>
    </xf>
    <xf numFmtId="0" fontId="34" fillId="0" borderId="23" xfId="78" applyNumberFormat="1" applyFont="1" applyFill="1" applyBorder="1" applyAlignment="1">
      <alignment horizontal="center" vertical="center"/>
      <protection/>
    </xf>
    <xf numFmtId="176" fontId="16" fillId="0" borderId="29" xfId="78" applyNumberFormat="1" applyFont="1" applyFill="1" applyBorder="1" applyAlignment="1">
      <alignment horizontal="distributed" vertical="center" wrapText="1"/>
      <protection/>
    </xf>
    <xf numFmtId="0" fontId="16" fillId="0" borderId="13"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31" xfId="78" applyFont="1" applyFill="1" applyBorder="1" applyAlignment="1">
      <alignment horizontal="distributed" vertical="center" wrapText="1"/>
      <protection/>
    </xf>
    <xf numFmtId="0" fontId="16" fillId="0" borderId="20" xfId="78" applyFont="1" applyFill="1" applyBorder="1" applyAlignment="1">
      <alignment horizontal="distributed" vertical="center" wrapText="1"/>
      <protection/>
    </xf>
    <xf numFmtId="0" fontId="16" fillId="0" borderId="28" xfId="78" applyFont="1" applyFill="1" applyBorder="1" applyAlignment="1">
      <alignment horizontal="center"/>
      <protection/>
    </xf>
    <xf numFmtId="0" fontId="16" fillId="0" borderId="14" xfId="78" applyFont="1" applyFill="1" applyBorder="1" applyAlignment="1">
      <alignment horizontal="center"/>
      <protection/>
    </xf>
    <xf numFmtId="0" fontId="16" fillId="0" borderId="15" xfId="78" applyFont="1" applyFill="1" applyBorder="1" applyAlignment="1">
      <alignment horizontal="center"/>
      <protection/>
    </xf>
    <xf numFmtId="176" fontId="16" fillId="0" borderId="16" xfId="78" applyNumberFormat="1" applyFont="1" applyFill="1" applyBorder="1" applyAlignment="1">
      <alignment horizontal="distributed" vertical="center"/>
      <protection/>
    </xf>
    <xf numFmtId="176" fontId="16" fillId="0" borderId="19" xfId="78" applyNumberFormat="1" applyFont="1" applyFill="1" applyBorder="1" applyAlignment="1">
      <alignment horizontal="distributed" vertical="center"/>
      <protection/>
    </xf>
    <xf numFmtId="176" fontId="16" fillId="0" borderId="23" xfId="78" applyNumberFormat="1" applyFont="1" applyFill="1" applyBorder="1" applyAlignment="1">
      <alignment horizontal="distributed" vertical="center"/>
      <protection/>
    </xf>
    <xf numFmtId="176" fontId="16" fillId="0" borderId="0" xfId="78" applyNumberFormat="1" applyFont="1" applyFill="1" applyBorder="1" applyAlignment="1">
      <alignment horizontal="distributed" vertical="center" wrapText="1"/>
      <protection/>
    </xf>
    <xf numFmtId="176" fontId="16" fillId="0" borderId="31" xfId="78" applyNumberFormat="1" applyFont="1" applyFill="1" applyBorder="1" applyAlignment="1">
      <alignment horizontal="distributed" vertical="center" wrapText="1"/>
      <protection/>
    </xf>
    <xf numFmtId="0" fontId="16" fillId="0" borderId="16" xfId="78" applyFont="1" applyFill="1" applyBorder="1" applyAlignment="1">
      <alignment horizontal="center" vertical="center"/>
      <protection/>
    </xf>
    <xf numFmtId="0" fontId="16" fillId="0" borderId="29" xfId="78" applyFont="1" applyFill="1" applyBorder="1" applyAlignment="1">
      <alignment horizontal="center" vertical="center"/>
      <protection/>
    </xf>
    <xf numFmtId="0" fontId="16" fillId="0" borderId="23" xfId="78" applyFont="1" applyFill="1" applyBorder="1" applyAlignment="1">
      <alignment horizontal="center" vertical="center"/>
      <protection/>
    </xf>
    <xf numFmtId="0" fontId="16" fillId="0" borderId="31" xfId="78" applyFont="1" applyFill="1" applyBorder="1" applyAlignment="1">
      <alignment horizontal="center" vertical="center"/>
      <protection/>
    </xf>
    <xf numFmtId="0" fontId="15" fillId="0" borderId="0" xfId="80" applyFont="1" applyFill="1" applyBorder="1" applyAlignment="1">
      <alignment horizontal="distributed"/>
      <protection/>
    </xf>
    <xf numFmtId="0" fontId="15" fillId="0" borderId="17" xfId="80" applyFont="1" applyFill="1" applyBorder="1" applyAlignment="1">
      <alignment horizontal="distributed"/>
      <protection/>
    </xf>
    <xf numFmtId="0" fontId="15" fillId="0" borderId="0" xfId="80" applyFont="1" applyFill="1" applyAlignment="1">
      <alignment horizontal="distributed" shrinkToFit="1"/>
      <protection/>
    </xf>
    <xf numFmtId="0" fontId="15" fillId="0" borderId="17" xfId="80" applyFont="1" applyFill="1" applyBorder="1" applyAlignment="1">
      <alignment horizontal="distributed" shrinkToFit="1"/>
      <protection/>
    </xf>
    <xf numFmtId="0" fontId="15" fillId="0" borderId="0" xfId="80" applyFont="1" applyFill="1" applyAlignment="1">
      <alignment horizontal="distributed"/>
      <protection/>
    </xf>
    <xf numFmtId="0" fontId="15" fillId="0" borderId="0" xfId="80" applyFont="1" applyFill="1" applyBorder="1" applyAlignment="1">
      <alignment horizontal="distributed" vertical="top"/>
      <protection/>
    </xf>
    <xf numFmtId="0" fontId="23" fillId="0" borderId="17" xfId="0" applyFont="1" applyFill="1" applyBorder="1" applyAlignment="1">
      <alignment vertical="top"/>
    </xf>
    <xf numFmtId="0" fontId="16" fillId="0" borderId="29" xfId="81" applyFont="1" applyFill="1" applyBorder="1" applyAlignment="1">
      <alignment horizontal="distributed" vertical="center" wrapText="1"/>
      <protection/>
    </xf>
    <xf numFmtId="0" fontId="16" fillId="0" borderId="13" xfId="81" applyFont="1" applyFill="1" applyBorder="1" applyAlignment="1">
      <alignment horizontal="distributed" vertical="center"/>
      <protection/>
    </xf>
    <xf numFmtId="0" fontId="16" fillId="0" borderId="0" xfId="81" applyFont="1" applyFill="1" applyAlignment="1">
      <alignment horizontal="distributed" vertical="center"/>
      <protection/>
    </xf>
    <xf numFmtId="0" fontId="16" fillId="0" borderId="17" xfId="81" applyFont="1" applyFill="1" applyBorder="1" applyAlignment="1">
      <alignment horizontal="distributed" vertical="center"/>
      <protection/>
    </xf>
    <xf numFmtId="0" fontId="16" fillId="0" borderId="31" xfId="81" applyFont="1" applyFill="1" applyBorder="1" applyAlignment="1">
      <alignment horizontal="distributed" vertical="center"/>
      <protection/>
    </xf>
    <xf numFmtId="0" fontId="16" fillId="0" borderId="20" xfId="81" applyFont="1" applyFill="1" applyBorder="1" applyAlignment="1">
      <alignment horizontal="distributed" vertical="center"/>
      <protection/>
    </xf>
    <xf numFmtId="0" fontId="18" fillId="0" borderId="39" xfId="81" applyFont="1" applyFill="1" applyBorder="1" applyAlignment="1">
      <alignment horizontal="center" vertical="center"/>
      <protection/>
    </xf>
    <xf numFmtId="0" fontId="18" fillId="0" borderId="33" xfId="81" applyFont="1" applyFill="1" applyBorder="1" applyAlignment="1">
      <alignment horizontal="center" vertical="center"/>
      <protection/>
    </xf>
    <xf numFmtId="0" fontId="18" fillId="0" borderId="34" xfId="81" applyFont="1" applyFill="1" applyBorder="1" applyAlignment="1">
      <alignment horizontal="center" vertical="center"/>
      <protection/>
    </xf>
    <xf numFmtId="0" fontId="18" fillId="0" borderId="39" xfId="81" applyFont="1" applyFill="1" applyBorder="1" applyAlignment="1">
      <alignment horizontal="center" vertical="center" wrapText="1" shrinkToFit="1"/>
      <protection/>
    </xf>
    <xf numFmtId="0" fontId="18" fillId="0" borderId="33" xfId="81" applyFont="1" applyFill="1" applyBorder="1" applyAlignment="1">
      <alignment horizontal="center" vertical="center" wrapText="1" shrinkToFit="1"/>
      <protection/>
    </xf>
    <xf numFmtId="0" fontId="18" fillId="0" borderId="34" xfId="81" applyFont="1" applyFill="1" applyBorder="1" applyAlignment="1">
      <alignment horizontal="center" vertical="center" wrapText="1" shrinkToFit="1"/>
      <protection/>
    </xf>
    <xf numFmtId="0" fontId="16" fillId="0" borderId="16" xfId="81" applyFont="1" applyFill="1" applyBorder="1" applyAlignment="1">
      <alignment horizontal="center" vertical="center" wrapText="1"/>
      <protection/>
    </xf>
    <xf numFmtId="0" fontId="16" fillId="0" borderId="19" xfId="81" applyFont="1" applyFill="1" applyBorder="1" applyAlignment="1">
      <alignment horizontal="center" vertical="center"/>
      <protection/>
    </xf>
    <xf numFmtId="0" fontId="16" fillId="0" borderId="23" xfId="81" applyFont="1" applyFill="1" applyBorder="1" applyAlignment="1">
      <alignment horizontal="center" vertical="center"/>
      <protection/>
    </xf>
    <xf numFmtId="0" fontId="18" fillId="0" borderId="22" xfId="81" applyFont="1" applyFill="1" applyBorder="1" applyAlignment="1">
      <alignment horizontal="center" vertical="center"/>
      <protection/>
    </xf>
    <xf numFmtId="0" fontId="85" fillId="0" borderId="22" xfId="81" applyFont="1" applyFill="1" applyBorder="1" applyAlignment="1">
      <alignment horizontal="center" vertical="center" wrapText="1"/>
      <protection/>
    </xf>
    <xf numFmtId="0" fontId="18" fillId="0" borderId="22" xfId="81" applyFont="1" applyFill="1" applyBorder="1" applyAlignment="1">
      <alignment horizontal="center" vertical="center" wrapText="1"/>
      <protection/>
    </xf>
    <xf numFmtId="0" fontId="85" fillId="0" borderId="32" xfId="81" applyFont="1" applyFill="1" applyBorder="1" applyAlignment="1">
      <alignment horizontal="center" vertical="center" wrapText="1"/>
      <protection/>
    </xf>
    <xf numFmtId="0" fontId="85" fillId="0" borderId="34" xfId="81" applyFont="1" applyFill="1" applyBorder="1" applyAlignment="1">
      <alignment horizontal="center" vertical="center"/>
      <protection/>
    </xf>
    <xf numFmtId="0" fontId="18" fillId="0" borderId="21" xfId="81" applyFont="1" applyFill="1" applyBorder="1" applyAlignment="1">
      <alignment horizontal="center" vertical="center"/>
      <protection/>
    </xf>
    <xf numFmtId="0" fontId="16" fillId="0" borderId="39" xfId="82" applyFont="1" applyFill="1" applyBorder="1" applyAlignment="1">
      <alignment horizontal="center" vertical="center"/>
      <protection/>
    </xf>
    <xf numFmtId="0" fontId="16" fillId="0" borderId="34" xfId="82" applyFont="1" applyFill="1" applyBorder="1" applyAlignment="1">
      <alignment horizontal="center" vertical="center"/>
      <protection/>
    </xf>
    <xf numFmtId="0" fontId="16" fillId="0" borderId="54" xfId="82" applyFont="1" applyFill="1" applyBorder="1" applyAlignment="1">
      <alignment horizontal="center" vertical="center"/>
      <protection/>
    </xf>
    <xf numFmtId="0" fontId="16" fillId="0" borderId="55" xfId="82" applyFont="1" applyFill="1" applyBorder="1" applyAlignment="1">
      <alignment horizontal="center" vertical="center"/>
      <protection/>
    </xf>
    <xf numFmtId="0" fontId="16" fillId="0" borderId="16" xfId="82" applyFont="1" applyFill="1" applyBorder="1" applyAlignment="1">
      <alignment horizontal="center" vertical="center"/>
      <protection/>
    </xf>
    <xf numFmtId="0" fontId="16" fillId="0" borderId="23" xfId="82" applyFont="1" applyFill="1" applyBorder="1" applyAlignment="1">
      <alignment horizontal="center" vertical="center"/>
      <protection/>
    </xf>
    <xf numFmtId="0" fontId="16" fillId="0" borderId="39" xfId="83" applyFont="1" applyFill="1" applyBorder="1" applyAlignment="1">
      <alignment horizontal="distributed" vertical="center" wrapText="1"/>
      <protection/>
    </xf>
    <xf numFmtId="0" fontId="16" fillId="0" borderId="33" xfId="83" applyFont="1" applyFill="1" applyBorder="1" applyAlignment="1">
      <alignment horizontal="distributed" vertical="center" wrapText="1"/>
      <protection/>
    </xf>
    <xf numFmtId="0" fontId="16" fillId="0" borderId="34" xfId="83" applyFont="1" applyFill="1" applyBorder="1" applyAlignment="1">
      <alignment horizontal="distributed" vertical="center" wrapText="1"/>
      <protection/>
    </xf>
    <xf numFmtId="0" fontId="16" fillId="0" borderId="32" xfId="83" applyFont="1" applyFill="1" applyBorder="1" applyAlignment="1">
      <alignment horizontal="center" vertical="center"/>
      <protection/>
    </xf>
    <xf numFmtId="0" fontId="16" fillId="0" borderId="34" xfId="83" applyFont="1" applyFill="1" applyBorder="1" applyAlignment="1">
      <alignment horizontal="center" vertical="center"/>
      <protection/>
    </xf>
    <xf numFmtId="0" fontId="16" fillId="0" borderId="24" xfId="83" applyFont="1" applyFill="1" applyBorder="1" applyAlignment="1">
      <alignment horizontal="center" vertical="center"/>
      <protection/>
    </xf>
    <xf numFmtId="0" fontId="16" fillId="0" borderId="23" xfId="83" applyFont="1" applyFill="1" applyBorder="1" applyAlignment="1">
      <alignment horizontal="center" vertical="center"/>
      <protection/>
    </xf>
    <xf numFmtId="0" fontId="25" fillId="0" borderId="13" xfId="86" applyFont="1" applyFill="1" applyBorder="1" applyAlignment="1">
      <alignment horizontal="center" vertical="center"/>
      <protection/>
    </xf>
    <xf numFmtId="0" fontId="25" fillId="0" borderId="17" xfId="86" applyFont="1" applyFill="1" applyBorder="1" applyAlignment="1">
      <alignment horizontal="center" vertical="center"/>
      <protection/>
    </xf>
    <xf numFmtId="0" fontId="25" fillId="0" borderId="20" xfId="86" applyFont="1" applyFill="1" applyBorder="1" applyAlignment="1">
      <alignment horizontal="center" vertical="center"/>
      <protection/>
    </xf>
    <xf numFmtId="0" fontId="25" fillId="0" borderId="39" xfId="86" applyFont="1" applyFill="1" applyBorder="1" applyAlignment="1">
      <alignment horizontal="center" vertical="center"/>
      <protection/>
    </xf>
    <xf numFmtId="0" fontId="25" fillId="0" borderId="33" xfId="86" applyFont="1" applyFill="1" applyBorder="1" applyAlignment="1">
      <alignment horizontal="center" vertical="center"/>
      <protection/>
    </xf>
    <xf numFmtId="0" fontId="25" fillId="0" borderId="34" xfId="86" applyFont="1" applyFill="1" applyBorder="1" applyAlignment="1">
      <alignment horizontal="center" vertical="center"/>
      <protection/>
    </xf>
    <xf numFmtId="0" fontId="25" fillId="0" borderId="39" xfId="86" applyFont="1" applyFill="1" applyBorder="1" applyAlignment="1">
      <alignment horizontal="distributed" vertical="center" wrapText="1"/>
      <protection/>
    </xf>
    <xf numFmtId="0" fontId="25" fillId="0" borderId="33" xfId="86" applyFont="1" applyFill="1" applyBorder="1" applyAlignment="1">
      <alignment horizontal="distributed" vertical="center" wrapText="1"/>
      <protection/>
    </xf>
    <xf numFmtId="0" fontId="25" fillId="0" borderId="34" xfId="86" applyFont="1" applyFill="1" applyBorder="1" applyAlignment="1">
      <alignment horizontal="distributed" vertical="center" wrapText="1"/>
      <protection/>
    </xf>
    <xf numFmtId="0" fontId="25" fillId="0" borderId="16" xfId="86" applyFont="1" applyFill="1" applyBorder="1" applyAlignment="1">
      <alignment horizontal="center" vertical="center"/>
      <protection/>
    </xf>
    <xf numFmtId="0" fontId="25" fillId="0" borderId="19" xfId="86" applyFont="1" applyFill="1" applyBorder="1" applyAlignment="1">
      <alignment horizontal="center" vertical="center"/>
      <protection/>
    </xf>
    <xf numFmtId="0" fontId="25" fillId="0" borderId="23" xfId="86" applyFont="1" applyFill="1" applyBorder="1" applyAlignment="1">
      <alignment horizontal="center" vertical="center"/>
      <protection/>
    </xf>
    <xf numFmtId="0" fontId="18" fillId="0" borderId="32" xfId="86" applyFont="1" applyFill="1" applyBorder="1" applyAlignment="1">
      <alignment horizontal="distributed" vertical="center" wrapText="1"/>
      <protection/>
    </xf>
    <xf numFmtId="0" fontId="18" fillId="0" borderId="34" xfId="86" applyFont="1" applyFill="1" applyBorder="1" applyAlignment="1">
      <alignment horizontal="distributed" vertical="center"/>
      <protection/>
    </xf>
    <xf numFmtId="0" fontId="25" fillId="0" borderId="32"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16" fillId="0" borderId="12" xfId="86" applyFont="1" applyFill="1" applyBorder="1" applyAlignment="1">
      <alignment horizontal="right" vertical="center"/>
      <protection/>
    </xf>
    <xf numFmtId="0" fontId="17" fillId="0" borderId="12" xfId="86" applyFont="1" applyFill="1" applyBorder="1" applyAlignment="1">
      <alignment horizontal="right" vertical="center"/>
      <protection/>
    </xf>
    <xf numFmtId="0" fontId="25" fillId="0" borderId="28" xfId="86" applyFont="1" applyFill="1" applyBorder="1" applyAlignment="1">
      <alignment horizontal="center" vertical="center"/>
      <protection/>
    </xf>
    <xf numFmtId="0" fontId="25" fillId="0" borderId="15" xfId="86" applyFont="1" applyFill="1" applyBorder="1" applyAlignment="1">
      <alignment horizontal="center" vertical="center"/>
      <protection/>
    </xf>
    <xf numFmtId="0" fontId="25" fillId="0" borderId="39" xfId="86" applyFont="1" applyFill="1" applyBorder="1" applyAlignment="1">
      <alignment horizontal="center" vertical="center" wrapText="1"/>
      <protection/>
    </xf>
    <xf numFmtId="0" fontId="16" fillId="0" borderId="34" xfId="86" applyFont="1" applyFill="1" applyBorder="1" applyAlignment="1">
      <alignment horizontal="center" vertical="center" wrapText="1"/>
      <protection/>
    </xf>
    <xf numFmtId="0" fontId="25" fillId="0" borderId="14" xfId="86" applyFont="1" applyFill="1" applyBorder="1" applyAlignment="1">
      <alignment horizontal="center" vertical="center"/>
      <protection/>
    </xf>
    <xf numFmtId="0" fontId="17" fillId="0" borderId="14" xfId="86" applyFont="1" applyFill="1" applyBorder="1" applyAlignment="1">
      <alignment horizontal="center" vertical="center"/>
      <protection/>
    </xf>
    <xf numFmtId="0" fontId="17" fillId="0" borderId="15" xfId="86" applyFont="1" applyFill="1" applyBorder="1" applyAlignment="1">
      <alignment horizontal="center" vertical="center"/>
      <protection/>
    </xf>
    <xf numFmtId="0" fontId="25" fillId="0" borderId="16" xfId="86" applyFont="1" applyFill="1" applyBorder="1" applyAlignment="1">
      <alignment horizontal="center" vertical="center" wrapText="1"/>
      <protection/>
    </xf>
    <xf numFmtId="0" fontId="25" fillId="0" borderId="23" xfId="86" applyFont="1" applyFill="1" applyBorder="1" applyAlignment="1">
      <alignment horizontal="center" vertical="center" wrapText="1"/>
      <protection/>
    </xf>
    <xf numFmtId="0" fontId="25" fillId="0" borderId="13" xfId="85" applyFont="1" applyFill="1" applyBorder="1" applyAlignment="1">
      <alignment horizontal="center" vertical="center" wrapText="1"/>
      <protection/>
    </xf>
    <xf numFmtId="0" fontId="25" fillId="0" borderId="17" xfId="86" applyFont="1" applyFill="1" applyBorder="1" applyAlignment="1">
      <alignment horizontal="center" vertical="center" wrapText="1"/>
      <protection/>
    </xf>
    <xf numFmtId="0" fontId="25" fillId="0" borderId="20" xfId="86" applyFont="1" applyFill="1" applyBorder="1" applyAlignment="1">
      <alignment horizontal="center" vertical="center" wrapText="1"/>
      <protection/>
    </xf>
    <xf numFmtId="0" fontId="25" fillId="0" borderId="16" xfId="85" applyFont="1" applyFill="1" applyBorder="1" applyAlignment="1">
      <alignment horizontal="center" vertical="center"/>
      <protection/>
    </xf>
    <xf numFmtId="0" fontId="25" fillId="0" borderId="23" xfId="85" applyFont="1" applyFill="1" applyBorder="1" applyAlignment="1">
      <alignment horizontal="center"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152400</xdr:colOff>
      <xdr:row>17</xdr:row>
      <xdr:rowOff>0</xdr:rowOff>
    </xdr:from>
    <xdr:ext cx="76200" cy="190500"/>
    <xdr:sp fLocksText="0">
      <xdr:nvSpPr>
        <xdr:cNvPr id="1" name="Text Box 1"/>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2" name="Text Box 2"/>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3" name="Text Box 3"/>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4" name="Text Box 4"/>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5" name="Text Box 5"/>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6" name="Text Box 6"/>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7" name="Text Box 2"/>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8" name="Text Box 3"/>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9" name="Text Box 4"/>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10" name="Text Box 5"/>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11" name="Text Box 6"/>
        <xdr:cNvSpPr txBox="1">
          <a:spLocks noChangeArrowheads="1"/>
        </xdr:cNvSpPr>
      </xdr:nvSpPr>
      <xdr:spPr>
        <a:xfrm>
          <a:off x="2343150" y="36004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h10110891\f\&#12414;&#12388;&#12418;&#12392;\&#24341;&#12365;&#32153;&#12366;&#26360;\&#32113;&#35336;&#24180;&#37969;\&#24179;&#25104;25&#24180;&#29256;\&#24179;&#25104;25&#24180;&#29256;\H25&#24180;&#29256;&#21407;&#31295;\H25&#24180;&#29256;&#30476;&#38306;&#20418;\&#12371;&#12393;&#12418;&#26410;&#26469;&#35506;\&#22238;&#3157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8(1)入力用 "/>
      <sheetName val="H2420-8(1)"/>
      <sheetName val="20-9 入力用"/>
      <sheetName val="H2420-9 "/>
    </sheetNames>
    <sheetDataSet>
      <sheetData sheetId="3">
        <row r="10">
          <cell r="B10">
            <v>222</v>
          </cell>
          <cell r="C10">
            <v>50</v>
          </cell>
          <cell r="D10">
            <v>172</v>
          </cell>
          <cell r="E10">
            <v>20728</v>
          </cell>
          <cell r="F10">
            <v>22131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G223"/>
  <sheetViews>
    <sheetView showGridLines="0" tabSelected="1" zoomScalePageLayoutView="0" workbookViewId="0" topLeftCell="A1">
      <selection activeCell="A1" sqref="A1"/>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5.625" style="7" customWidth="1"/>
    <col min="14" max="14" width="3.75390625" style="7" customWidth="1"/>
    <col min="15" max="15" width="5.50390625" style="7" customWidth="1"/>
    <col min="16" max="17" width="7.375" style="7" customWidth="1"/>
    <col min="18" max="18" width="5.75390625" style="7" customWidth="1"/>
    <col min="19" max="19" width="7.375" style="7" customWidth="1"/>
    <col min="20" max="22" width="3.125" style="7" customWidth="1"/>
    <col min="23" max="23" width="4.625" style="7" customWidth="1"/>
    <col min="24" max="24" width="5.875" style="7" customWidth="1"/>
    <col min="25" max="25" width="8.00390625" style="7" customWidth="1"/>
    <col min="26" max="26" width="5.50390625" style="7" customWidth="1"/>
    <col min="27" max="27" width="6.625" style="7" customWidth="1"/>
    <col min="28" max="28" width="6.00390625" style="7" customWidth="1"/>
    <col min="29" max="29" width="7.375" style="7" customWidth="1"/>
    <col min="30" max="30" width="6.125" style="7" customWidth="1"/>
    <col min="31" max="31" width="7.37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53</v>
      </c>
      <c r="N1" s="5" t="s">
        <v>621</v>
      </c>
      <c r="O1" s="6"/>
      <c r="P1" s="5"/>
      <c r="Q1" s="5"/>
      <c r="R1" s="5"/>
      <c r="S1" s="6"/>
      <c r="T1" s="6"/>
      <c r="U1" s="6"/>
      <c r="V1" s="6"/>
      <c r="W1" s="6"/>
      <c r="X1" s="6"/>
      <c r="Y1" s="6"/>
      <c r="Z1" s="6"/>
      <c r="AA1" s="6"/>
      <c r="AB1" s="6"/>
      <c r="AC1" s="6"/>
      <c r="AD1" s="6"/>
      <c r="AE1" s="2"/>
    </row>
    <row r="2" spans="1:30" ht="15" customHeight="1">
      <c r="A2" s="9" t="s">
        <v>81</v>
      </c>
      <c r="O2" s="6"/>
      <c r="P2" s="6"/>
      <c r="Q2" s="6"/>
      <c r="R2" s="6"/>
      <c r="S2" s="6"/>
      <c r="T2" s="6"/>
      <c r="U2" s="6"/>
      <c r="V2" s="6"/>
      <c r="W2" s="6"/>
      <c r="X2" s="6"/>
      <c r="Y2" s="6"/>
      <c r="Z2" s="6"/>
      <c r="AA2" s="6"/>
      <c r="AB2" s="6"/>
      <c r="AC2" s="6"/>
      <c r="AD2" s="6"/>
    </row>
    <row r="3" spans="2:32" ht="12.75" customHeight="1" thickBot="1">
      <c r="B3" s="11" t="s">
        <v>91</v>
      </c>
      <c r="H3" s="12" t="s">
        <v>54</v>
      </c>
      <c r="AE3" s="13" t="s">
        <v>2</v>
      </c>
      <c r="AF3" s="14"/>
    </row>
    <row r="4" spans="1:33" s="21" customFormat="1" ht="15" customHeight="1">
      <c r="A4" s="15"/>
      <c r="B4" s="16" t="s">
        <v>55</v>
      </c>
      <c r="C4" s="16"/>
      <c r="D4" s="17"/>
      <c r="E4" s="18"/>
      <c r="F4" s="979" t="s">
        <v>3</v>
      </c>
      <c r="G4" s="980"/>
      <c r="H4" s="16" t="s">
        <v>4</v>
      </c>
      <c r="I4" s="16"/>
      <c r="J4" s="16"/>
      <c r="K4" s="16"/>
      <c r="L4" s="16"/>
      <c r="M4" s="16"/>
      <c r="N4" s="16" t="s">
        <v>4</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981"/>
      <c r="G5" s="982"/>
      <c r="H5" s="24" t="s">
        <v>5</v>
      </c>
      <c r="I5" s="25"/>
      <c r="J5" s="25"/>
      <c r="K5" s="25"/>
      <c r="L5" s="25"/>
      <c r="M5" s="25"/>
      <c r="N5" s="25" t="s">
        <v>5</v>
      </c>
      <c r="O5" s="25"/>
      <c r="P5" s="25"/>
      <c r="Q5" s="25"/>
      <c r="R5" s="25"/>
      <c r="S5" s="25"/>
      <c r="T5" s="25"/>
      <c r="U5" s="25"/>
      <c r="V5" s="25"/>
      <c r="W5" s="25"/>
      <c r="X5" s="25"/>
      <c r="Y5" s="25"/>
      <c r="Z5" s="25"/>
      <c r="AA5" s="25"/>
      <c r="AB5" s="25"/>
      <c r="AC5" s="25"/>
      <c r="AD5" s="25"/>
      <c r="AE5" s="25"/>
      <c r="AF5" s="985" t="s">
        <v>6</v>
      </c>
      <c r="AG5" s="20"/>
    </row>
    <row r="6" spans="1:33" s="21" customFormat="1" ht="33.75" customHeight="1">
      <c r="A6" s="27" t="s">
        <v>56</v>
      </c>
      <c r="B6" s="28" t="s">
        <v>57</v>
      </c>
      <c r="C6" s="29" t="s">
        <v>58</v>
      </c>
      <c r="D6" s="29" t="s">
        <v>59</v>
      </c>
      <c r="E6" s="29" t="s">
        <v>60</v>
      </c>
      <c r="F6" s="983"/>
      <c r="G6" s="984"/>
      <c r="H6" s="31" t="s">
        <v>7</v>
      </c>
      <c r="I6" s="32"/>
      <c r="J6" s="33" t="s">
        <v>8</v>
      </c>
      <c r="K6" s="32"/>
      <c r="L6" s="986" t="s">
        <v>61</v>
      </c>
      <c r="M6" s="987"/>
      <c r="N6" s="988" t="s">
        <v>62</v>
      </c>
      <c r="O6" s="989"/>
      <c r="P6" s="990" t="s">
        <v>63</v>
      </c>
      <c r="Q6" s="991"/>
      <c r="R6" s="25" t="s">
        <v>9</v>
      </c>
      <c r="S6" s="32"/>
      <c r="T6" s="990" t="s">
        <v>82</v>
      </c>
      <c r="U6" s="991"/>
      <c r="V6" s="34" t="s">
        <v>10</v>
      </c>
      <c r="W6" s="32"/>
      <c r="X6" s="35" t="s">
        <v>11</v>
      </c>
      <c r="Y6" s="32"/>
      <c r="Z6" s="24" t="s">
        <v>12</v>
      </c>
      <c r="AA6" s="32"/>
      <c r="AB6" s="24" t="s">
        <v>13</v>
      </c>
      <c r="AC6" s="32"/>
      <c r="AD6" s="24" t="s">
        <v>14</v>
      </c>
      <c r="AE6" s="25"/>
      <c r="AF6" s="985"/>
      <c r="AG6" s="20"/>
    </row>
    <row r="7" spans="1:33" s="21" customFormat="1" ht="15" customHeight="1">
      <c r="A7" s="36"/>
      <c r="B7" s="36"/>
      <c r="C7" s="36"/>
      <c r="D7" s="37"/>
      <c r="E7" s="30"/>
      <c r="F7" s="38" t="s">
        <v>1</v>
      </c>
      <c r="G7" s="38" t="s">
        <v>15</v>
      </c>
      <c r="H7" s="38" t="s">
        <v>1</v>
      </c>
      <c r="I7" s="38" t="s">
        <v>15</v>
      </c>
      <c r="J7" s="39" t="s">
        <v>16</v>
      </c>
      <c r="K7" s="38" t="s">
        <v>15</v>
      </c>
      <c r="L7" s="38" t="s">
        <v>1</v>
      </c>
      <c r="M7" s="40" t="s">
        <v>15</v>
      </c>
      <c r="N7" s="41" t="s">
        <v>1</v>
      </c>
      <c r="O7" s="38" t="s">
        <v>15</v>
      </c>
      <c r="P7" s="38" t="s">
        <v>1</v>
      </c>
      <c r="Q7" s="38" t="s">
        <v>15</v>
      </c>
      <c r="R7" s="41" t="s">
        <v>1</v>
      </c>
      <c r="S7" s="38" t="s">
        <v>15</v>
      </c>
      <c r="T7" s="38" t="s">
        <v>1</v>
      </c>
      <c r="U7" s="38" t="s">
        <v>15</v>
      </c>
      <c r="V7" s="38" t="s">
        <v>1</v>
      </c>
      <c r="W7" s="38" t="s">
        <v>15</v>
      </c>
      <c r="X7" s="38" t="s">
        <v>1</v>
      </c>
      <c r="Y7" s="38" t="s">
        <v>15</v>
      </c>
      <c r="Z7" s="38" t="s">
        <v>1</v>
      </c>
      <c r="AA7" s="38" t="s">
        <v>15</v>
      </c>
      <c r="AB7" s="38" t="s">
        <v>1</v>
      </c>
      <c r="AC7" s="38" t="s">
        <v>15</v>
      </c>
      <c r="AD7" s="38" t="s">
        <v>1</v>
      </c>
      <c r="AE7" s="40" t="s">
        <v>15</v>
      </c>
      <c r="AF7" s="42"/>
      <c r="AG7" s="20"/>
    </row>
    <row r="8" spans="1:33" s="14" customFormat="1" ht="12" customHeight="1">
      <c r="A8" s="43" t="s">
        <v>17</v>
      </c>
      <c r="B8" s="44" t="s">
        <v>18</v>
      </c>
      <c r="C8" s="44" t="s">
        <v>19</v>
      </c>
      <c r="D8" s="45" t="s">
        <v>19</v>
      </c>
      <c r="E8" s="44" t="s">
        <v>20</v>
      </c>
      <c r="R8" s="46"/>
      <c r="AB8" s="46"/>
      <c r="AD8" s="46"/>
      <c r="AE8" s="47"/>
      <c r="AF8" s="48" t="s">
        <v>83</v>
      </c>
      <c r="AG8" s="49"/>
    </row>
    <row r="9" spans="1:33" s="14" customFormat="1" ht="15.75" customHeight="1">
      <c r="A9" s="50" t="s">
        <v>561</v>
      </c>
      <c r="B9" s="58">
        <v>11120</v>
      </c>
      <c r="C9" s="51">
        <v>158813</v>
      </c>
      <c r="D9" s="52">
        <v>128291</v>
      </c>
      <c r="E9" s="51">
        <v>245494</v>
      </c>
      <c r="F9" s="51">
        <v>3480710</v>
      </c>
      <c r="G9" s="51">
        <v>37685982</v>
      </c>
      <c r="H9" s="51">
        <v>1686455</v>
      </c>
      <c r="I9" s="51">
        <v>16223373</v>
      </c>
      <c r="J9" s="51">
        <v>14564</v>
      </c>
      <c r="K9" s="51">
        <v>168770</v>
      </c>
      <c r="L9" s="53">
        <v>87</v>
      </c>
      <c r="M9" s="51">
        <v>5851</v>
      </c>
      <c r="N9" s="53">
        <v>43</v>
      </c>
      <c r="O9" s="53">
        <v>108</v>
      </c>
      <c r="P9" s="51">
        <v>54271</v>
      </c>
      <c r="Q9" s="51">
        <v>268784</v>
      </c>
      <c r="R9" s="54">
        <v>3225</v>
      </c>
      <c r="S9" s="51">
        <v>236706</v>
      </c>
      <c r="T9" s="53" t="s">
        <v>0</v>
      </c>
      <c r="U9" s="53" t="s">
        <v>0</v>
      </c>
      <c r="V9" s="53" t="s">
        <v>0</v>
      </c>
      <c r="W9" s="53" t="s">
        <v>0</v>
      </c>
      <c r="X9" s="55">
        <v>7697</v>
      </c>
      <c r="Y9" s="51">
        <v>1193635</v>
      </c>
      <c r="Z9" s="56">
        <v>184</v>
      </c>
      <c r="AA9" s="51">
        <v>9200</v>
      </c>
      <c r="AB9" s="54">
        <v>1471</v>
      </c>
      <c r="AC9" s="51">
        <v>472290</v>
      </c>
      <c r="AD9" s="54">
        <v>1184</v>
      </c>
      <c r="AE9" s="59">
        <v>401167</v>
      </c>
      <c r="AF9" s="57" t="s">
        <v>622</v>
      </c>
      <c r="AG9" s="49"/>
    </row>
    <row r="10" spans="1:33" s="14" customFormat="1" ht="15.75" customHeight="1">
      <c r="A10" s="50" t="s">
        <v>80</v>
      </c>
      <c r="B10" s="58">
        <v>11167</v>
      </c>
      <c r="C10" s="51">
        <v>160023</v>
      </c>
      <c r="D10" s="51">
        <v>129156</v>
      </c>
      <c r="E10" s="51">
        <v>240329</v>
      </c>
      <c r="F10" s="55">
        <v>3407623</v>
      </c>
      <c r="G10" s="55">
        <v>39328196</v>
      </c>
      <c r="H10" s="55">
        <v>1646798</v>
      </c>
      <c r="I10" s="55">
        <v>16996209</v>
      </c>
      <c r="J10" s="55">
        <v>14816</v>
      </c>
      <c r="K10" s="55">
        <v>169539</v>
      </c>
      <c r="L10" s="55">
        <v>62</v>
      </c>
      <c r="M10" s="55">
        <v>2979</v>
      </c>
      <c r="N10" s="55">
        <v>42</v>
      </c>
      <c r="O10" s="55">
        <v>122</v>
      </c>
      <c r="P10" s="55">
        <v>61901</v>
      </c>
      <c r="Q10" s="55">
        <v>295999</v>
      </c>
      <c r="R10" s="55">
        <v>2579</v>
      </c>
      <c r="S10" s="55">
        <v>177499</v>
      </c>
      <c r="T10" s="51" t="s">
        <v>79</v>
      </c>
      <c r="U10" s="51" t="s">
        <v>79</v>
      </c>
      <c r="V10" s="55">
        <v>6</v>
      </c>
      <c r="W10" s="971">
        <v>490</v>
      </c>
      <c r="X10" s="55">
        <v>7781</v>
      </c>
      <c r="Y10" s="55">
        <v>1176217</v>
      </c>
      <c r="Z10" s="55">
        <v>177</v>
      </c>
      <c r="AA10" s="55">
        <v>8850</v>
      </c>
      <c r="AB10" s="55">
        <v>1350</v>
      </c>
      <c r="AC10" s="55">
        <v>533860</v>
      </c>
      <c r="AD10" s="55">
        <v>1282</v>
      </c>
      <c r="AE10" s="796">
        <v>447222</v>
      </c>
      <c r="AF10" s="57">
        <v>21</v>
      </c>
      <c r="AG10" s="49"/>
    </row>
    <row r="11" spans="1:33" s="14" customFormat="1" ht="15.75" customHeight="1">
      <c r="A11" s="50" t="s">
        <v>90</v>
      </c>
      <c r="B11" s="58">
        <v>11039</v>
      </c>
      <c r="C11" s="51">
        <v>160257</v>
      </c>
      <c r="D11" s="51">
        <v>128946</v>
      </c>
      <c r="E11" s="51">
        <v>240990</v>
      </c>
      <c r="F11" s="55">
        <v>3473226</v>
      </c>
      <c r="G11" s="55">
        <v>41622417.3015</v>
      </c>
      <c r="H11" s="55">
        <v>1692179</v>
      </c>
      <c r="I11" s="55">
        <v>17985692.506</v>
      </c>
      <c r="J11" s="55">
        <v>15295</v>
      </c>
      <c r="K11" s="55">
        <v>176097.364</v>
      </c>
      <c r="L11" s="55">
        <v>53</v>
      </c>
      <c r="M11" s="55">
        <v>2326.065</v>
      </c>
      <c r="N11" s="55">
        <v>41</v>
      </c>
      <c r="O11" s="55">
        <v>188.85</v>
      </c>
      <c r="P11" s="55">
        <v>64843</v>
      </c>
      <c r="Q11" s="55">
        <v>304005.778</v>
      </c>
      <c r="R11" s="55">
        <v>2132</v>
      </c>
      <c r="S11" s="55">
        <v>128356.228</v>
      </c>
      <c r="T11" s="51" t="s">
        <v>0</v>
      </c>
      <c r="U11" s="51" t="s">
        <v>0</v>
      </c>
      <c r="V11" s="51" t="s">
        <v>0</v>
      </c>
      <c r="W11" s="51" t="s">
        <v>0</v>
      </c>
      <c r="X11" s="55">
        <v>8320</v>
      </c>
      <c r="Y11" s="55">
        <v>1256642.549</v>
      </c>
      <c r="Z11" s="55">
        <v>197</v>
      </c>
      <c r="AA11" s="55">
        <v>9850</v>
      </c>
      <c r="AB11" s="55">
        <v>1575</v>
      </c>
      <c r="AC11" s="55">
        <v>660140</v>
      </c>
      <c r="AD11" s="55">
        <v>1432</v>
      </c>
      <c r="AE11" s="796">
        <v>500549.95</v>
      </c>
      <c r="AF11" s="57">
        <v>22</v>
      </c>
      <c r="AG11" s="49"/>
    </row>
    <row r="12" spans="1:33" s="14" customFormat="1" ht="16.5" customHeight="1">
      <c r="A12" s="50" t="s">
        <v>445</v>
      </c>
      <c r="B12" s="873">
        <v>10954</v>
      </c>
      <c r="C12" s="55">
        <v>160652</v>
      </c>
      <c r="D12" s="55">
        <v>128847</v>
      </c>
      <c r="E12" s="55">
        <v>240364</v>
      </c>
      <c r="F12" s="55">
        <v>3536564</v>
      </c>
      <c r="G12" s="55">
        <v>42825622</v>
      </c>
      <c r="H12" s="55">
        <v>1717291</v>
      </c>
      <c r="I12" s="55">
        <v>18371375</v>
      </c>
      <c r="J12" s="55">
        <v>15123</v>
      </c>
      <c r="K12" s="55">
        <v>165370</v>
      </c>
      <c r="L12" s="55">
        <v>63</v>
      </c>
      <c r="M12" s="55">
        <v>2672</v>
      </c>
      <c r="N12" s="55">
        <v>46</v>
      </c>
      <c r="O12" s="55">
        <v>327</v>
      </c>
      <c r="P12" s="55">
        <v>69020</v>
      </c>
      <c r="Q12" s="55">
        <v>322440</v>
      </c>
      <c r="R12" s="55">
        <v>1782</v>
      </c>
      <c r="S12" s="55">
        <v>102290</v>
      </c>
      <c r="T12" s="51" t="s">
        <v>0</v>
      </c>
      <c r="U12" s="51" t="s">
        <v>0</v>
      </c>
      <c r="V12" s="51" t="s">
        <v>0</v>
      </c>
      <c r="W12" s="51" t="s">
        <v>0</v>
      </c>
      <c r="X12" s="55">
        <v>8407</v>
      </c>
      <c r="Y12" s="55">
        <v>1262636</v>
      </c>
      <c r="Z12" s="55">
        <v>181</v>
      </c>
      <c r="AA12" s="55">
        <v>9050</v>
      </c>
      <c r="AB12" s="55">
        <v>1591</v>
      </c>
      <c r="AC12" s="55">
        <v>667140</v>
      </c>
      <c r="AD12" s="55">
        <v>1521</v>
      </c>
      <c r="AE12" s="55">
        <v>530721</v>
      </c>
      <c r="AF12" s="57">
        <v>23</v>
      </c>
      <c r="AG12" s="49"/>
    </row>
    <row r="13" spans="1:33" s="63" customFormat="1" ht="16.5" customHeight="1" thickBot="1">
      <c r="A13" s="60" t="s">
        <v>563</v>
      </c>
      <c r="B13" s="874">
        <v>11003</v>
      </c>
      <c r="C13" s="874">
        <v>161904</v>
      </c>
      <c r="D13" s="874">
        <v>128386</v>
      </c>
      <c r="E13" s="874">
        <v>240757</v>
      </c>
      <c r="F13" s="875">
        <v>3580237</v>
      </c>
      <c r="G13" s="875">
        <v>43615559.533</v>
      </c>
      <c r="H13" s="875">
        <v>1752858</v>
      </c>
      <c r="I13" s="875">
        <v>18955090</v>
      </c>
      <c r="J13" s="875">
        <v>15239</v>
      </c>
      <c r="K13" s="875">
        <v>163897.182</v>
      </c>
      <c r="L13" s="875">
        <v>104</v>
      </c>
      <c r="M13" s="875">
        <v>6941.72</v>
      </c>
      <c r="N13" s="875">
        <v>60</v>
      </c>
      <c r="O13" s="875">
        <v>219.9</v>
      </c>
      <c r="P13" s="875">
        <v>71739</v>
      </c>
      <c r="Q13" s="875">
        <v>325468.561</v>
      </c>
      <c r="R13" s="875">
        <v>1445</v>
      </c>
      <c r="S13" s="875">
        <v>74730.724</v>
      </c>
      <c r="T13" s="874" t="s">
        <v>0</v>
      </c>
      <c r="U13" s="874" t="s">
        <v>0</v>
      </c>
      <c r="V13" s="874" t="s">
        <v>0</v>
      </c>
      <c r="W13" s="874" t="s">
        <v>0</v>
      </c>
      <c r="X13" s="875">
        <v>8590</v>
      </c>
      <c r="Y13" s="875">
        <v>1292431.981</v>
      </c>
      <c r="Z13" s="875">
        <v>207</v>
      </c>
      <c r="AA13" s="875">
        <v>10350</v>
      </c>
      <c r="AB13" s="875">
        <v>1570</v>
      </c>
      <c r="AC13" s="875">
        <v>658320</v>
      </c>
      <c r="AD13" s="875">
        <v>1493</v>
      </c>
      <c r="AE13" s="876">
        <v>515873.81200000003</v>
      </c>
      <c r="AF13" s="61">
        <v>24</v>
      </c>
      <c r="AG13" s="62"/>
    </row>
    <row r="14" spans="1:33" s="63" customFormat="1" ht="15.75" customHeight="1">
      <c r="A14" s="78" t="s">
        <v>84</v>
      </c>
      <c r="B14" s="146"/>
      <c r="C14" s="146"/>
      <c r="D14" s="147"/>
      <c r="E14" s="146"/>
      <c r="F14" s="146"/>
      <c r="G14" s="146"/>
      <c r="H14" s="146"/>
      <c r="I14" s="146"/>
      <c r="J14" s="146"/>
      <c r="K14" s="146"/>
      <c r="L14" s="148"/>
      <c r="M14" s="146"/>
      <c r="N14" s="148"/>
      <c r="O14" s="148"/>
      <c r="P14" s="146"/>
      <c r="Q14" s="146"/>
      <c r="R14" s="149"/>
      <c r="S14" s="146"/>
      <c r="T14" s="148"/>
      <c r="U14" s="148"/>
      <c r="V14" s="148"/>
      <c r="W14" s="148"/>
      <c r="X14" s="150"/>
      <c r="Y14" s="146"/>
      <c r="Z14" s="151"/>
      <c r="AA14" s="146"/>
      <c r="AB14" s="149"/>
      <c r="AC14" s="146"/>
      <c r="AD14" s="149"/>
      <c r="AE14" s="146"/>
      <c r="AF14" s="152"/>
      <c r="AG14" s="62"/>
    </row>
    <row r="15" spans="1:33" s="72" customFormat="1" ht="13.5" customHeight="1">
      <c r="A15" s="64"/>
      <c r="B15" s="65"/>
      <c r="C15" s="65"/>
      <c r="D15" s="66"/>
      <c r="E15" s="65"/>
      <c r="F15" s="65"/>
      <c r="G15" s="65"/>
      <c r="H15" s="65"/>
      <c r="I15" s="67"/>
      <c r="J15" s="65"/>
      <c r="K15" s="65"/>
      <c r="L15" s="68"/>
      <c r="M15" s="65"/>
      <c r="N15" s="69"/>
      <c r="O15" s="68"/>
      <c r="P15" s="65"/>
      <c r="Q15" s="65"/>
      <c r="R15" s="65"/>
      <c r="S15" s="65"/>
      <c r="T15" s="68"/>
      <c r="U15" s="68"/>
      <c r="V15" s="68"/>
      <c r="W15" s="68"/>
      <c r="X15" s="70"/>
      <c r="Y15" s="65"/>
      <c r="Z15" s="65"/>
      <c r="AA15" s="65"/>
      <c r="AB15" s="65"/>
      <c r="AC15" s="65"/>
      <c r="AD15" s="65"/>
      <c r="AE15" s="65"/>
      <c r="AF15" s="7"/>
      <c r="AG15" s="71"/>
    </row>
    <row r="16" spans="1:33" s="72" customFormat="1" ht="12.75">
      <c r="A16" s="64"/>
      <c r="B16" s="65"/>
      <c r="C16" s="65"/>
      <c r="D16" s="66"/>
      <c r="E16" s="65"/>
      <c r="F16" s="65"/>
      <c r="G16" s="65"/>
      <c r="H16" s="65"/>
      <c r="I16" s="67"/>
      <c r="J16" s="65"/>
      <c r="K16" s="65"/>
      <c r="L16" s="68"/>
      <c r="M16" s="65"/>
      <c r="N16" s="69"/>
      <c r="O16" s="68"/>
      <c r="P16" s="65"/>
      <c r="Q16" s="65"/>
      <c r="R16" s="65"/>
      <c r="S16" s="65"/>
      <c r="T16" s="68"/>
      <c r="U16" s="68"/>
      <c r="V16" s="68"/>
      <c r="W16" s="65"/>
      <c r="X16" s="70"/>
      <c r="Y16" s="65"/>
      <c r="Z16" s="65"/>
      <c r="AA16" s="65"/>
      <c r="AB16" s="65"/>
      <c r="AC16" s="65"/>
      <c r="AD16" s="65"/>
      <c r="AE16" s="65"/>
      <c r="AF16" s="7"/>
      <c r="AG16" s="71"/>
    </row>
    <row r="17" spans="32:33" s="73" customFormat="1" ht="12.75">
      <c r="AF17" s="47"/>
      <c r="AG17" s="8"/>
    </row>
    <row r="18" spans="32:33" s="73" customFormat="1" ht="12.75">
      <c r="AF18" s="74"/>
      <c r="AG18" s="8"/>
    </row>
    <row r="19" spans="4:33" s="73" customFormat="1" ht="12.75">
      <c r="D19" s="7"/>
      <c r="E19" s="7"/>
      <c r="F19" s="7"/>
      <c r="G19" s="7"/>
      <c r="AF19" s="978"/>
      <c r="AG19" s="8"/>
    </row>
    <row r="20" spans="4:33" s="73" customFormat="1" ht="12.75">
      <c r="D20" s="7"/>
      <c r="E20" s="7"/>
      <c r="F20" s="7"/>
      <c r="G20" s="7"/>
      <c r="AF20" s="978"/>
      <c r="AG20" s="8"/>
    </row>
    <row r="21" spans="4:33" s="73" customFormat="1" ht="12.75">
      <c r="D21" s="7"/>
      <c r="E21" s="7"/>
      <c r="F21" s="7"/>
      <c r="G21" s="7"/>
      <c r="AF21" s="74"/>
      <c r="AG21" s="8"/>
    </row>
    <row r="22" spans="4:33" s="73" customFormat="1" ht="12.75">
      <c r="D22" s="7"/>
      <c r="E22" s="7"/>
      <c r="F22" s="7"/>
      <c r="G22" s="7"/>
      <c r="AF22" s="75"/>
      <c r="AG22" s="8"/>
    </row>
    <row r="23" spans="4:33" s="73" customFormat="1" ht="12.75">
      <c r="D23" s="7"/>
      <c r="E23" s="7"/>
      <c r="F23" s="7"/>
      <c r="G23" s="7"/>
      <c r="AF23" s="76"/>
      <c r="AG23" s="8"/>
    </row>
    <row r="24" spans="4:33" s="73" customFormat="1" ht="12.75">
      <c r="D24" s="7"/>
      <c r="E24" s="7"/>
      <c r="F24" s="7"/>
      <c r="G24" s="7"/>
      <c r="AF24" s="76"/>
      <c r="AG24" s="8"/>
    </row>
    <row r="25" spans="4:33" s="73" customFormat="1" ht="12.75">
      <c r="D25" s="7"/>
      <c r="E25" s="7"/>
      <c r="F25" s="7"/>
      <c r="G25" s="7"/>
      <c r="AF25" s="75"/>
      <c r="AG25" s="8"/>
    </row>
    <row r="26" spans="4:33" s="73" customFormat="1" ht="12.75">
      <c r="D26" s="7"/>
      <c r="E26" s="7"/>
      <c r="F26" s="7"/>
      <c r="G26" s="7"/>
      <c r="AF26" s="75"/>
      <c r="AG26" s="8"/>
    </row>
    <row r="27" spans="32:33" s="73" customFormat="1" ht="12.75">
      <c r="AF27" s="75"/>
      <c r="AG27" s="8"/>
    </row>
    <row r="28" spans="32:33" s="73" customFormat="1" ht="12.75">
      <c r="AF28" s="77"/>
      <c r="AG28" s="8"/>
    </row>
    <row r="29" spans="32:33" s="73" customFormat="1" ht="12.75">
      <c r="AF29" s="77"/>
      <c r="AG29" s="8"/>
    </row>
    <row r="30" spans="32:33" s="73" customFormat="1" ht="12.75">
      <c r="AF30" s="77"/>
      <c r="AG30" s="8"/>
    </row>
    <row r="31" spans="32:33" s="73" customFormat="1" ht="12.75">
      <c r="AF31" s="77"/>
      <c r="AG31" s="8"/>
    </row>
    <row r="32" spans="32:33" s="73" customFormat="1" ht="12.75">
      <c r="AF32" s="77"/>
      <c r="AG32" s="8"/>
    </row>
    <row r="33" spans="32:33" s="73" customFormat="1" ht="12.75">
      <c r="AF33" s="77"/>
      <c r="AG33" s="8"/>
    </row>
    <row r="34" spans="32:33" s="73" customFormat="1" ht="12.75">
      <c r="AF34" s="7"/>
      <c r="AG34" s="8"/>
    </row>
    <row r="35" spans="32:33" s="73" customFormat="1" ht="12.75">
      <c r="AF35" s="7"/>
      <c r="AG35" s="8"/>
    </row>
    <row r="36" spans="32:33" s="73" customFormat="1" ht="12.75">
      <c r="AF36" s="7"/>
      <c r="AG36" s="8"/>
    </row>
    <row r="37" spans="32:33" s="73" customFormat="1" ht="12.75">
      <c r="AF37" s="7"/>
      <c r="AG37" s="8"/>
    </row>
    <row r="38" spans="32:33" s="73" customFormat="1" ht="12.75">
      <c r="AF38" s="7"/>
      <c r="AG38" s="8"/>
    </row>
    <row r="39" spans="32:33" s="73" customFormat="1" ht="12.75">
      <c r="AF39" s="7"/>
      <c r="AG39" s="8"/>
    </row>
    <row r="40" spans="32:33" s="73" customFormat="1" ht="12.75">
      <c r="AF40" s="7"/>
      <c r="AG40" s="8"/>
    </row>
    <row r="45" ht="11.25" customHeight="1"/>
    <row r="85" spans="32:33" s="73" customFormat="1" ht="12.75">
      <c r="AF85" s="7"/>
      <c r="AG85" s="8"/>
    </row>
    <row r="86" spans="32:33" s="73" customFormat="1" ht="12.75">
      <c r="AF86" s="7"/>
      <c r="AG86" s="8"/>
    </row>
    <row r="87" spans="32:33" s="73" customFormat="1" ht="12.75">
      <c r="AF87" s="7"/>
      <c r="AG87" s="8"/>
    </row>
    <row r="88" spans="32:33" s="73" customFormat="1" ht="12.75">
      <c r="AF88" s="7"/>
      <c r="AG88" s="8"/>
    </row>
    <row r="89" spans="32:33" s="73" customFormat="1" ht="12.75">
      <c r="AF89" s="7"/>
      <c r="AG89" s="8"/>
    </row>
    <row r="90" spans="32:33" s="73" customFormat="1" ht="12.75">
      <c r="AF90" s="7"/>
      <c r="AG90" s="8"/>
    </row>
    <row r="91" spans="32:33" s="73" customFormat="1" ht="12.75">
      <c r="AF91" s="7"/>
      <c r="AG91" s="8"/>
    </row>
    <row r="92" spans="32:33" s="73" customFormat="1" ht="12.75">
      <c r="AF92" s="7"/>
      <c r="AG92" s="8"/>
    </row>
    <row r="93" spans="32:33" s="73" customFormat="1" ht="12.75">
      <c r="AF93" s="7"/>
      <c r="AG93" s="8"/>
    </row>
    <row r="94" spans="32:33" s="73" customFormat="1" ht="12.75">
      <c r="AF94" s="7"/>
      <c r="AG94" s="8"/>
    </row>
    <row r="95" spans="32:33" s="73" customFormat="1" ht="12.75">
      <c r="AF95" s="7"/>
      <c r="AG95" s="8"/>
    </row>
    <row r="96" spans="32:33" s="73" customFormat="1" ht="12.75">
      <c r="AF96" s="7"/>
      <c r="AG96" s="8"/>
    </row>
    <row r="97" spans="32:33" s="73" customFormat="1" ht="12.75">
      <c r="AF97" s="7"/>
      <c r="AG97" s="8"/>
    </row>
    <row r="98" spans="32:33" s="73" customFormat="1" ht="12.75">
      <c r="AF98" s="7"/>
      <c r="AG98" s="8"/>
    </row>
    <row r="99" spans="32:33" s="73" customFormat="1" ht="12.75">
      <c r="AF99" s="7"/>
      <c r="AG99" s="8"/>
    </row>
    <row r="100" spans="32:33" s="73" customFormat="1" ht="12.75">
      <c r="AF100" s="7"/>
      <c r="AG100" s="8"/>
    </row>
    <row r="101" spans="32:33" s="73" customFormat="1" ht="12.75">
      <c r="AF101" s="7"/>
      <c r="AG101" s="8"/>
    </row>
    <row r="102" spans="32:33" s="73" customFormat="1" ht="12.75">
      <c r="AF102" s="7"/>
      <c r="AG102" s="8"/>
    </row>
    <row r="103" spans="32:33" s="73" customFormat="1" ht="12.75">
      <c r="AF103" s="7"/>
      <c r="AG103" s="8"/>
    </row>
    <row r="104" spans="32:33" s="73" customFormat="1" ht="12.75">
      <c r="AF104" s="7"/>
      <c r="AG104" s="8"/>
    </row>
    <row r="105" spans="32:33" s="73" customFormat="1" ht="12.75">
      <c r="AF105" s="7"/>
      <c r="AG105" s="8"/>
    </row>
    <row r="106" spans="32:33" s="73" customFormat="1" ht="12.75">
      <c r="AF106" s="7"/>
      <c r="AG106" s="8"/>
    </row>
    <row r="107" spans="32:33" s="73" customFormat="1" ht="12.75">
      <c r="AF107" s="7"/>
      <c r="AG107" s="8"/>
    </row>
    <row r="108" spans="32:33" s="73" customFormat="1" ht="12.75">
      <c r="AF108" s="7"/>
      <c r="AG108" s="8"/>
    </row>
    <row r="109" spans="32:33" s="73" customFormat="1" ht="12.75">
      <c r="AF109" s="7"/>
      <c r="AG109" s="8"/>
    </row>
    <row r="110" spans="32:33" s="73" customFormat="1" ht="12.75">
      <c r="AF110" s="7"/>
      <c r="AG110" s="8"/>
    </row>
    <row r="111" spans="32:33" s="73" customFormat="1" ht="12.75">
      <c r="AF111" s="7"/>
      <c r="AG111" s="8"/>
    </row>
    <row r="112" spans="32:33" s="73" customFormat="1" ht="12.75">
      <c r="AF112" s="7"/>
      <c r="AG112" s="8"/>
    </row>
    <row r="113" spans="32:33" s="73" customFormat="1" ht="12.75">
      <c r="AF113" s="7"/>
      <c r="AG113" s="8"/>
    </row>
    <row r="114" spans="32:33" s="73" customFormat="1" ht="12.75">
      <c r="AF114" s="7"/>
      <c r="AG114" s="8"/>
    </row>
    <row r="115" spans="32:33" s="73" customFormat="1" ht="12.75">
      <c r="AF115" s="7"/>
      <c r="AG115" s="8"/>
    </row>
    <row r="116" spans="32:33" s="73" customFormat="1" ht="12.75">
      <c r="AF116" s="7"/>
      <c r="AG116" s="8"/>
    </row>
    <row r="117" spans="32:33" s="73" customFormat="1" ht="12.75">
      <c r="AF117" s="7"/>
      <c r="AG117" s="8"/>
    </row>
    <row r="118" spans="32:33" s="73" customFormat="1" ht="12.75">
      <c r="AF118" s="7"/>
      <c r="AG118" s="8"/>
    </row>
    <row r="119" spans="32:33" s="73" customFormat="1" ht="12.75">
      <c r="AF119" s="7"/>
      <c r="AG119" s="8"/>
    </row>
    <row r="120" spans="32:33" s="73" customFormat="1" ht="12.75">
      <c r="AF120" s="7"/>
      <c r="AG120" s="8"/>
    </row>
    <row r="121" spans="32:33" s="73" customFormat="1" ht="12.75">
      <c r="AF121" s="7"/>
      <c r="AG121" s="8"/>
    </row>
    <row r="122" spans="32:33" s="73" customFormat="1" ht="12.75">
      <c r="AF122" s="7"/>
      <c r="AG122" s="8"/>
    </row>
    <row r="123" spans="32:33" s="73" customFormat="1" ht="12.75">
      <c r="AF123" s="7"/>
      <c r="AG123" s="8"/>
    </row>
    <row r="124" spans="32:33" s="73" customFormat="1" ht="12.75">
      <c r="AF124" s="7"/>
      <c r="AG124" s="8"/>
    </row>
    <row r="125" spans="32:33" s="73" customFormat="1" ht="12.75">
      <c r="AF125" s="7"/>
      <c r="AG125" s="8"/>
    </row>
    <row r="126" spans="32:33" s="73" customFormat="1" ht="12.75">
      <c r="AF126" s="7"/>
      <c r="AG126" s="8"/>
    </row>
    <row r="127" spans="32:33" s="73" customFormat="1" ht="12.75">
      <c r="AF127" s="7"/>
      <c r="AG127" s="8"/>
    </row>
    <row r="128" spans="32:33" s="73" customFormat="1" ht="12.75">
      <c r="AF128" s="7"/>
      <c r="AG128" s="8"/>
    </row>
    <row r="129" spans="32:33" s="73" customFormat="1" ht="12.75">
      <c r="AF129" s="7"/>
      <c r="AG129" s="8"/>
    </row>
    <row r="130" spans="32:33" s="73" customFormat="1" ht="12.75">
      <c r="AF130" s="7"/>
      <c r="AG130" s="8"/>
    </row>
    <row r="131" spans="32:33" s="73" customFormat="1" ht="12.75">
      <c r="AF131" s="7"/>
      <c r="AG131" s="8"/>
    </row>
    <row r="132" spans="32:33" s="73" customFormat="1" ht="12.75">
      <c r="AF132" s="7"/>
      <c r="AG132" s="8"/>
    </row>
    <row r="133" spans="32:33" s="73" customFormat="1" ht="12.75">
      <c r="AF133" s="7"/>
      <c r="AG133" s="8"/>
    </row>
    <row r="134" spans="32:33" s="73" customFormat="1" ht="12.75">
      <c r="AF134" s="7"/>
      <c r="AG134" s="8"/>
    </row>
    <row r="135" spans="32:33" s="73" customFormat="1" ht="12.75">
      <c r="AF135" s="7"/>
      <c r="AG135" s="8"/>
    </row>
    <row r="136" spans="32:33" s="73" customFormat="1" ht="12.75">
      <c r="AF136" s="7"/>
      <c r="AG136" s="8"/>
    </row>
    <row r="137" spans="32:33" s="73" customFormat="1" ht="12.75">
      <c r="AF137" s="7"/>
      <c r="AG137" s="8"/>
    </row>
    <row r="138" spans="32:33" s="73" customFormat="1" ht="12.75">
      <c r="AF138" s="7"/>
      <c r="AG138" s="8"/>
    </row>
    <row r="139" spans="32:33" s="73" customFormat="1" ht="12.75">
      <c r="AF139" s="7"/>
      <c r="AG139" s="8"/>
    </row>
    <row r="140" spans="32:33" s="73" customFormat="1" ht="12.75">
      <c r="AF140" s="7"/>
      <c r="AG140" s="8"/>
    </row>
    <row r="141" spans="32:33" s="73" customFormat="1" ht="12.75">
      <c r="AF141" s="7"/>
      <c r="AG141" s="8"/>
    </row>
    <row r="142" spans="32:33" s="73" customFormat="1" ht="12.75">
      <c r="AF142" s="7"/>
      <c r="AG142" s="8"/>
    </row>
    <row r="143" spans="32:33" s="73" customFormat="1" ht="12.75">
      <c r="AF143" s="7"/>
      <c r="AG143" s="8"/>
    </row>
    <row r="144" spans="32:33" s="73" customFormat="1" ht="12.75">
      <c r="AF144" s="7"/>
      <c r="AG144" s="8"/>
    </row>
    <row r="145" spans="32:33" s="73" customFormat="1" ht="12.75">
      <c r="AF145" s="7"/>
      <c r="AG145" s="8"/>
    </row>
    <row r="146" spans="32:33" s="73" customFormat="1" ht="12.75">
      <c r="AF146" s="7"/>
      <c r="AG146" s="8"/>
    </row>
    <row r="147" spans="32:33" s="73" customFormat="1" ht="12.75">
      <c r="AF147" s="7"/>
      <c r="AG147" s="8"/>
    </row>
    <row r="148" spans="32:33" s="73" customFormat="1" ht="12.75">
      <c r="AF148" s="7"/>
      <c r="AG148" s="8"/>
    </row>
    <row r="149" spans="32:33" s="73" customFormat="1" ht="12.75">
      <c r="AF149" s="7"/>
      <c r="AG149" s="8"/>
    </row>
    <row r="150" spans="32:33" s="73" customFormat="1" ht="12.75">
      <c r="AF150" s="7"/>
      <c r="AG150" s="8"/>
    </row>
    <row r="151" spans="32:33" s="73" customFormat="1" ht="12.75">
      <c r="AF151" s="7"/>
      <c r="AG151" s="8"/>
    </row>
    <row r="152" spans="32:33" s="73" customFormat="1" ht="12.75">
      <c r="AF152" s="7"/>
      <c r="AG152" s="8"/>
    </row>
    <row r="153" spans="32:33" s="73" customFormat="1" ht="12.75">
      <c r="AF153" s="7"/>
      <c r="AG153" s="8"/>
    </row>
    <row r="154" spans="32:33" s="73" customFormat="1" ht="12.75">
      <c r="AF154" s="7"/>
      <c r="AG154" s="8"/>
    </row>
    <row r="155" spans="32:33" s="73" customFormat="1" ht="12.75">
      <c r="AF155" s="7"/>
      <c r="AG155" s="8"/>
    </row>
    <row r="156" spans="32:33" s="73" customFormat="1" ht="12.75">
      <c r="AF156" s="7"/>
      <c r="AG156" s="8"/>
    </row>
    <row r="157" spans="32:33" s="73" customFormat="1" ht="12.75">
      <c r="AF157" s="7"/>
      <c r="AG157" s="8"/>
    </row>
    <row r="158" spans="32:33" s="73" customFormat="1" ht="12.75">
      <c r="AF158" s="7"/>
      <c r="AG158" s="8"/>
    </row>
    <row r="159" spans="32:33" s="73" customFormat="1" ht="12.75">
      <c r="AF159" s="7"/>
      <c r="AG159" s="8"/>
    </row>
    <row r="160" spans="32:33" s="73" customFormat="1" ht="12.75">
      <c r="AF160" s="7"/>
      <c r="AG160" s="8"/>
    </row>
    <row r="161" spans="32:33" s="73" customFormat="1" ht="12.75">
      <c r="AF161" s="7"/>
      <c r="AG161" s="8"/>
    </row>
    <row r="162" spans="32:33" s="73" customFormat="1" ht="12.75">
      <c r="AF162" s="7"/>
      <c r="AG162" s="8"/>
    </row>
    <row r="163" spans="32:33" s="73" customFormat="1" ht="12.75">
      <c r="AF163" s="7"/>
      <c r="AG163" s="8"/>
    </row>
    <row r="164" spans="32:33" s="73" customFormat="1" ht="12.75">
      <c r="AF164" s="7"/>
      <c r="AG164" s="8"/>
    </row>
    <row r="165" spans="32:33" s="73" customFormat="1" ht="12.75">
      <c r="AF165" s="7"/>
      <c r="AG165" s="8"/>
    </row>
    <row r="166" spans="32:33" s="73" customFormat="1" ht="12.75">
      <c r="AF166" s="7"/>
      <c r="AG166" s="8"/>
    </row>
    <row r="167" spans="32:33" s="73" customFormat="1" ht="12.75">
      <c r="AF167" s="7"/>
      <c r="AG167" s="8"/>
    </row>
    <row r="168" spans="32:33" s="73" customFormat="1" ht="12.75">
      <c r="AF168" s="7"/>
      <c r="AG168" s="8"/>
    </row>
    <row r="169" spans="32:33" s="73" customFormat="1" ht="12.75">
      <c r="AF169" s="7"/>
      <c r="AG169" s="8"/>
    </row>
    <row r="170" spans="32:33" s="73" customFormat="1" ht="12.75">
      <c r="AF170" s="7"/>
      <c r="AG170" s="8"/>
    </row>
    <row r="171" spans="32:33" s="73" customFormat="1" ht="12.75">
      <c r="AF171" s="7"/>
      <c r="AG171" s="8"/>
    </row>
    <row r="172" spans="32:33" s="73" customFormat="1" ht="12.75">
      <c r="AF172" s="7"/>
      <c r="AG172" s="8"/>
    </row>
    <row r="173" spans="32:33" s="73" customFormat="1" ht="12.75">
      <c r="AF173" s="7"/>
      <c r="AG173" s="8"/>
    </row>
    <row r="174" spans="32:33" s="73" customFormat="1" ht="12.75">
      <c r="AF174" s="7"/>
      <c r="AG174" s="8"/>
    </row>
    <row r="175" spans="32:33" s="73" customFormat="1" ht="12.75">
      <c r="AF175" s="7"/>
      <c r="AG175" s="8"/>
    </row>
    <row r="176" spans="32:33" s="73" customFormat="1" ht="12.75">
      <c r="AF176" s="7"/>
      <c r="AG176" s="8"/>
    </row>
    <row r="177" spans="32:33" s="73" customFormat="1" ht="12.75">
      <c r="AF177" s="7"/>
      <c r="AG177" s="8"/>
    </row>
    <row r="178" spans="32:33" s="73" customFormat="1" ht="12.75">
      <c r="AF178" s="7"/>
      <c r="AG178" s="8"/>
    </row>
    <row r="179" spans="32:33" s="73" customFormat="1" ht="12.75">
      <c r="AF179" s="7"/>
      <c r="AG179" s="8"/>
    </row>
    <row r="180" spans="32:33" s="73" customFormat="1" ht="12.75">
      <c r="AF180" s="7"/>
      <c r="AG180" s="8"/>
    </row>
    <row r="181" spans="32:33" s="73" customFormat="1" ht="12.75">
      <c r="AF181" s="7"/>
      <c r="AG181" s="8"/>
    </row>
    <row r="182" spans="32:33" s="73" customFormat="1" ht="12.75">
      <c r="AF182" s="7"/>
      <c r="AG182" s="8"/>
    </row>
    <row r="183" spans="32:33" s="73" customFormat="1" ht="12.75">
      <c r="AF183" s="7"/>
      <c r="AG183" s="8"/>
    </row>
    <row r="184" spans="32:33" s="73" customFormat="1" ht="12.75">
      <c r="AF184" s="7"/>
      <c r="AG184" s="8"/>
    </row>
    <row r="185" spans="32:33" s="73" customFormat="1" ht="12.75">
      <c r="AF185" s="7"/>
      <c r="AG185" s="8"/>
    </row>
    <row r="186" spans="32:33" s="73" customFormat="1" ht="12.75">
      <c r="AF186" s="7"/>
      <c r="AG186" s="8"/>
    </row>
    <row r="187" spans="32:33" s="73" customFormat="1" ht="12.75">
      <c r="AF187" s="7"/>
      <c r="AG187" s="8"/>
    </row>
    <row r="188" spans="32:33" s="73" customFormat="1" ht="12.75">
      <c r="AF188" s="7"/>
      <c r="AG188" s="8"/>
    </row>
    <row r="189" spans="32:33" s="73" customFormat="1" ht="12.75">
      <c r="AF189" s="7"/>
      <c r="AG189" s="8"/>
    </row>
    <row r="190" spans="32:33" s="73" customFormat="1" ht="12.75">
      <c r="AF190" s="7"/>
      <c r="AG190" s="8"/>
    </row>
    <row r="191" spans="32:33" s="73" customFormat="1" ht="12.75">
      <c r="AF191" s="7"/>
      <c r="AG191" s="8"/>
    </row>
    <row r="192" spans="32:33" s="73" customFormat="1" ht="12.75">
      <c r="AF192" s="7"/>
      <c r="AG192" s="8"/>
    </row>
    <row r="193" spans="32:33" s="73" customFormat="1" ht="12.75">
      <c r="AF193" s="7"/>
      <c r="AG193" s="8"/>
    </row>
    <row r="194" spans="32:33" s="73" customFormat="1" ht="12.75">
      <c r="AF194" s="7"/>
      <c r="AG194" s="8"/>
    </row>
    <row r="195" spans="32:33" s="73" customFormat="1" ht="12.75">
      <c r="AF195" s="7"/>
      <c r="AG195" s="8"/>
    </row>
    <row r="196" spans="32:33" s="73" customFormat="1" ht="12.75">
      <c r="AF196" s="7"/>
      <c r="AG196" s="8"/>
    </row>
    <row r="197" spans="32:33" s="73" customFormat="1" ht="12.75">
      <c r="AF197" s="7"/>
      <c r="AG197" s="8"/>
    </row>
    <row r="198" spans="32:33" s="73" customFormat="1" ht="12.75">
      <c r="AF198" s="7"/>
      <c r="AG198" s="8"/>
    </row>
    <row r="199" spans="32:33" s="73" customFormat="1" ht="12.75">
      <c r="AF199" s="7"/>
      <c r="AG199" s="8"/>
    </row>
    <row r="200" spans="32:33" s="73" customFormat="1" ht="12.75">
      <c r="AF200" s="7"/>
      <c r="AG200" s="8"/>
    </row>
    <row r="201" spans="32:33" s="73" customFormat="1" ht="12.75">
      <c r="AF201" s="7"/>
      <c r="AG201" s="8"/>
    </row>
    <row r="202" spans="32:33" s="73" customFormat="1" ht="12.75">
      <c r="AF202" s="7"/>
      <c r="AG202" s="8"/>
    </row>
    <row r="203" spans="32:33" s="73" customFormat="1" ht="12.75">
      <c r="AF203" s="7"/>
      <c r="AG203" s="8"/>
    </row>
    <row r="204" spans="32:33" s="73" customFormat="1" ht="12.75">
      <c r="AF204" s="7"/>
      <c r="AG204" s="8"/>
    </row>
    <row r="205" spans="32:33" s="73" customFormat="1" ht="12.75">
      <c r="AF205" s="7"/>
      <c r="AG205" s="8"/>
    </row>
    <row r="206" spans="32:33" s="73" customFormat="1" ht="12.75">
      <c r="AF206" s="7"/>
      <c r="AG206" s="8"/>
    </row>
    <row r="207" spans="32:33" s="73" customFormat="1" ht="12.75">
      <c r="AF207" s="7"/>
      <c r="AG207" s="8"/>
    </row>
    <row r="208" spans="32:33" s="73" customFormat="1" ht="12.75">
      <c r="AF208" s="7"/>
      <c r="AG208" s="8"/>
    </row>
    <row r="209" spans="32:33" s="73" customFormat="1" ht="12.75">
      <c r="AF209" s="7"/>
      <c r="AG209" s="8"/>
    </row>
    <row r="210" spans="32:33" s="73" customFormat="1" ht="12.75">
      <c r="AF210" s="7"/>
      <c r="AG210" s="8"/>
    </row>
    <row r="211" spans="32:33" s="73" customFormat="1" ht="12.75">
      <c r="AF211" s="7"/>
      <c r="AG211" s="8"/>
    </row>
    <row r="212" spans="32:33" s="73" customFormat="1" ht="12.75">
      <c r="AF212" s="7"/>
      <c r="AG212" s="8"/>
    </row>
    <row r="213" spans="32:33" s="73" customFormat="1" ht="12.75">
      <c r="AF213" s="7"/>
      <c r="AG213" s="8"/>
    </row>
    <row r="214" spans="32:33" s="73" customFormat="1" ht="12.75">
      <c r="AF214" s="7"/>
      <c r="AG214" s="8"/>
    </row>
    <row r="215" spans="32:33" s="73" customFormat="1" ht="12.75">
      <c r="AF215" s="7"/>
      <c r="AG215" s="8"/>
    </row>
    <row r="216" spans="32:33" s="73" customFormat="1" ht="12.75">
      <c r="AF216" s="7"/>
      <c r="AG216" s="8"/>
    </row>
    <row r="217" spans="32:33" s="73" customFormat="1" ht="12.75">
      <c r="AF217" s="7"/>
      <c r="AG217" s="8"/>
    </row>
    <row r="218" spans="32:33" s="73" customFormat="1" ht="12.75">
      <c r="AF218" s="7"/>
      <c r="AG218" s="8"/>
    </row>
    <row r="219" spans="32:33" s="73" customFormat="1" ht="12.75">
      <c r="AF219" s="7"/>
      <c r="AG219" s="8"/>
    </row>
    <row r="220" spans="32:33" s="73" customFormat="1" ht="12.75">
      <c r="AF220" s="7"/>
      <c r="AG220" s="8"/>
    </row>
    <row r="221" spans="32:33" s="73" customFormat="1" ht="12.75">
      <c r="AF221" s="7"/>
      <c r="AG221" s="8"/>
    </row>
    <row r="222" spans="32:33" s="73" customFormat="1" ht="12.75">
      <c r="AF222" s="7"/>
      <c r="AG222" s="8"/>
    </row>
    <row r="223" spans="32:33" s="73" customFormat="1" ht="12.7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00B0F0"/>
  </sheetPr>
  <dimension ref="A1:V48"/>
  <sheetViews>
    <sheetView showGridLines="0" zoomScalePageLayoutView="0" workbookViewId="0" topLeftCell="A1">
      <selection activeCell="A1" sqref="A1"/>
    </sheetView>
  </sheetViews>
  <sheetFormatPr defaultColWidth="8.00390625" defaultRowHeight="13.5"/>
  <cols>
    <col min="1" max="1" width="2.50390625" style="633" customWidth="1"/>
    <col min="2" max="2" width="9.375" style="633" customWidth="1"/>
    <col min="3" max="4" width="10.875" style="633" customWidth="1"/>
    <col min="5" max="5" width="7.25390625" style="633" customWidth="1"/>
    <col min="6" max="6" width="10.875" style="633" customWidth="1"/>
    <col min="7" max="7" width="10.125" style="633" customWidth="1"/>
    <col min="8" max="8" width="10.875" style="633" customWidth="1"/>
    <col min="9" max="10" width="7.625" style="633" customWidth="1"/>
    <col min="11" max="11" width="10.125" style="633" customWidth="1"/>
    <col min="12" max="12" width="10.875" style="633" customWidth="1"/>
    <col min="13" max="13" width="11.00390625" style="633" customWidth="1"/>
    <col min="14" max="14" width="11.25390625" style="633" customWidth="1"/>
    <col min="15" max="16" width="7.625" style="633" customWidth="1"/>
    <col min="17" max="17" width="11.00390625" style="633" customWidth="1"/>
    <col min="18" max="18" width="11.25390625" style="633" customWidth="1"/>
    <col min="19" max="19" width="11.00390625" style="633" customWidth="1"/>
    <col min="20" max="20" width="11.375" style="633" customWidth="1"/>
    <col min="21" max="21" width="8.125" style="633" customWidth="1"/>
    <col min="22" max="16384" width="8.00390625" style="633" customWidth="1"/>
  </cols>
  <sheetData>
    <row r="1" spans="1:22" s="629" customFormat="1" ht="18.75" customHeight="1">
      <c r="A1" s="624"/>
      <c r="B1" s="624"/>
      <c r="C1" s="624"/>
      <c r="D1" s="624"/>
      <c r="E1" s="624"/>
      <c r="F1" s="624"/>
      <c r="G1" s="624"/>
      <c r="H1" s="624"/>
      <c r="I1" s="624"/>
      <c r="J1" s="624"/>
      <c r="K1" s="624"/>
      <c r="L1" s="626" t="s">
        <v>569</v>
      </c>
      <c r="M1" s="627" t="s">
        <v>570</v>
      </c>
      <c r="N1" s="667"/>
      <c r="O1" s="668"/>
      <c r="P1" s="668"/>
      <c r="Q1" s="668"/>
      <c r="R1" s="668"/>
      <c r="S1" s="668"/>
      <c r="T1" s="668"/>
      <c r="U1" s="668"/>
      <c r="V1" s="628"/>
    </row>
    <row r="2" spans="1:22" ht="3.75" customHeight="1">
      <c r="A2" s="624"/>
      <c r="B2" s="669"/>
      <c r="C2" s="669"/>
      <c r="D2" s="669"/>
      <c r="E2" s="669"/>
      <c r="F2" s="669"/>
      <c r="G2" s="669"/>
      <c r="H2" s="669"/>
      <c r="I2" s="669"/>
      <c r="J2" s="669"/>
      <c r="K2" s="669"/>
      <c r="L2" s="626"/>
      <c r="M2" s="627"/>
      <c r="N2" s="670"/>
      <c r="O2" s="671"/>
      <c r="P2" s="671"/>
      <c r="Q2" s="671"/>
      <c r="R2" s="671"/>
      <c r="S2" s="671"/>
      <c r="T2" s="671"/>
      <c r="U2" s="671"/>
      <c r="V2" s="632"/>
    </row>
    <row r="3" ht="12.75" customHeight="1">
      <c r="B3" s="633" t="s">
        <v>571</v>
      </c>
    </row>
    <row r="4" spans="3:21" s="634" customFormat="1" ht="12.75" customHeight="1" thickBot="1">
      <c r="C4" s="634" t="s">
        <v>572</v>
      </c>
      <c r="J4" s="634" t="s">
        <v>482</v>
      </c>
      <c r="K4" s="634" t="s">
        <v>368</v>
      </c>
      <c r="Q4" s="634" t="s">
        <v>369</v>
      </c>
      <c r="T4" s="1106" t="s">
        <v>370</v>
      </c>
      <c r="U4" s="1106"/>
    </row>
    <row r="5" spans="1:21" ht="13.5" customHeight="1">
      <c r="A5" s="1091" t="s">
        <v>573</v>
      </c>
      <c r="B5" s="1092"/>
      <c r="C5" s="1084" t="s">
        <v>371</v>
      </c>
      <c r="D5" s="1085"/>
      <c r="E5" s="1085"/>
      <c r="F5" s="1107"/>
      <c r="G5" s="1084" t="s">
        <v>372</v>
      </c>
      <c r="H5" s="1107"/>
      <c r="I5" s="1084" t="s">
        <v>373</v>
      </c>
      <c r="J5" s="1107"/>
      <c r="K5" s="672"/>
      <c r="L5" s="673" t="s">
        <v>574</v>
      </c>
      <c r="M5" s="674" t="s">
        <v>575</v>
      </c>
      <c r="N5" s="675"/>
      <c r="O5" s="676"/>
      <c r="P5" s="677"/>
      <c r="Q5" s="1100" t="s">
        <v>374</v>
      </c>
      <c r="R5" s="1109"/>
      <c r="S5" s="678"/>
      <c r="T5" s="679"/>
      <c r="U5" s="1088" t="s">
        <v>336</v>
      </c>
    </row>
    <row r="6" spans="1:21" ht="13.5" customHeight="1">
      <c r="A6" s="1093"/>
      <c r="B6" s="1094"/>
      <c r="C6" s="1086"/>
      <c r="D6" s="1087"/>
      <c r="E6" s="1087"/>
      <c r="F6" s="1108"/>
      <c r="G6" s="1086"/>
      <c r="H6" s="1108"/>
      <c r="I6" s="1086"/>
      <c r="J6" s="1108"/>
      <c r="K6" s="1111" t="s">
        <v>375</v>
      </c>
      <c r="L6" s="1112"/>
      <c r="M6" s="1113" t="s">
        <v>376</v>
      </c>
      <c r="N6" s="1114"/>
      <c r="O6" s="680" t="s">
        <v>377</v>
      </c>
      <c r="P6" s="680"/>
      <c r="Q6" s="1102"/>
      <c r="R6" s="1110"/>
      <c r="S6" s="1115" t="s">
        <v>7</v>
      </c>
      <c r="T6" s="1116"/>
      <c r="U6" s="1089"/>
    </row>
    <row r="7" spans="1:21" ht="13.5" customHeight="1">
      <c r="A7" s="1095"/>
      <c r="B7" s="1096"/>
      <c r="C7" s="682" t="s">
        <v>378</v>
      </c>
      <c r="D7" s="683" t="s">
        <v>379</v>
      </c>
      <c r="E7" s="683" t="s">
        <v>380</v>
      </c>
      <c r="F7" s="683" t="s">
        <v>381</v>
      </c>
      <c r="G7" s="642" t="s">
        <v>1</v>
      </c>
      <c r="H7" s="642" t="s">
        <v>341</v>
      </c>
      <c r="I7" s="642" t="s">
        <v>1</v>
      </c>
      <c r="J7" s="642" t="s">
        <v>341</v>
      </c>
      <c r="K7" s="681" t="s">
        <v>1</v>
      </c>
      <c r="L7" s="681" t="s">
        <v>341</v>
      </c>
      <c r="M7" s="642" t="s">
        <v>1</v>
      </c>
      <c r="N7" s="642" t="s">
        <v>341</v>
      </c>
      <c r="O7" s="642" t="s">
        <v>1</v>
      </c>
      <c r="P7" s="642" t="s">
        <v>341</v>
      </c>
      <c r="Q7" s="642" t="s">
        <v>1</v>
      </c>
      <c r="R7" s="642" t="s">
        <v>341</v>
      </c>
      <c r="S7" s="642" t="s">
        <v>1</v>
      </c>
      <c r="T7" s="642" t="s">
        <v>341</v>
      </c>
      <c r="U7" s="1090"/>
    </row>
    <row r="8" spans="1:21" ht="17.25" customHeight="1">
      <c r="A8" s="430"/>
      <c r="B8" s="43" t="s">
        <v>17</v>
      </c>
      <c r="C8" s="684"/>
      <c r="D8" s="685"/>
      <c r="E8" s="685"/>
      <c r="F8" s="685"/>
      <c r="G8" s="645"/>
      <c r="H8" s="645"/>
      <c r="I8" s="645"/>
      <c r="J8" s="645"/>
      <c r="K8" s="645"/>
      <c r="L8" s="645"/>
      <c r="M8" s="645"/>
      <c r="N8" s="645"/>
      <c r="O8" s="645"/>
      <c r="P8" s="645"/>
      <c r="Q8" s="645"/>
      <c r="R8" s="645"/>
      <c r="S8" s="645"/>
      <c r="T8" s="645"/>
      <c r="U8" s="976" t="s">
        <v>887</v>
      </c>
    </row>
    <row r="9" spans="1:21" ht="16.5" customHeight="1">
      <c r="A9" s="435"/>
      <c r="B9" s="50" t="s">
        <v>561</v>
      </c>
      <c r="C9" s="647">
        <v>5361847</v>
      </c>
      <c r="D9" s="647">
        <v>1740597</v>
      </c>
      <c r="E9" s="687" t="s">
        <v>0</v>
      </c>
      <c r="F9" s="647">
        <v>248410</v>
      </c>
      <c r="G9" s="647">
        <v>97149</v>
      </c>
      <c r="H9" s="647">
        <v>612079</v>
      </c>
      <c r="I9" s="686" t="s">
        <v>0</v>
      </c>
      <c r="J9" s="686" t="s">
        <v>0</v>
      </c>
      <c r="K9" s="647">
        <v>1255</v>
      </c>
      <c r="L9" s="647">
        <v>44824</v>
      </c>
      <c r="M9" s="647">
        <v>1711</v>
      </c>
      <c r="N9" s="647">
        <v>4587</v>
      </c>
      <c r="O9" s="647">
        <v>240</v>
      </c>
      <c r="P9" s="647">
        <v>1637</v>
      </c>
      <c r="Q9" s="647">
        <v>323535</v>
      </c>
      <c r="R9" s="647">
        <v>630699</v>
      </c>
      <c r="S9" s="647">
        <v>315320</v>
      </c>
      <c r="T9" s="647">
        <v>621783</v>
      </c>
      <c r="U9" s="436" t="s">
        <v>562</v>
      </c>
    </row>
    <row r="10" spans="1:21" ht="16.5" customHeight="1">
      <c r="A10" s="437"/>
      <c r="B10" s="50" t="s">
        <v>576</v>
      </c>
      <c r="C10" s="647">
        <v>5559460</v>
      </c>
      <c r="D10" s="647">
        <v>1801848</v>
      </c>
      <c r="E10" s="686" t="s">
        <v>0</v>
      </c>
      <c r="F10" s="647">
        <v>266123</v>
      </c>
      <c r="G10" s="647">
        <v>108939</v>
      </c>
      <c r="H10" s="647">
        <v>669954</v>
      </c>
      <c r="I10" s="647">
        <v>95</v>
      </c>
      <c r="J10" s="647">
        <v>3199</v>
      </c>
      <c r="K10" s="647">
        <v>1089</v>
      </c>
      <c r="L10" s="647">
        <v>43161</v>
      </c>
      <c r="M10" s="647">
        <v>1340</v>
      </c>
      <c r="N10" s="647">
        <v>3638</v>
      </c>
      <c r="O10" s="647">
        <v>231</v>
      </c>
      <c r="P10" s="647">
        <v>1195</v>
      </c>
      <c r="Q10" s="647">
        <v>237116</v>
      </c>
      <c r="R10" s="647">
        <v>481531</v>
      </c>
      <c r="S10" s="647">
        <v>231971</v>
      </c>
      <c r="T10" s="647">
        <v>476774</v>
      </c>
      <c r="U10" s="436" t="s">
        <v>577</v>
      </c>
    </row>
    <row r="11" spans="1:21" ht="16.5" customHeight="1">
      <c r="A11" s="437"/>
      <c r="B11" s="50" t="s">
        <v>342</v>
      </c>
      <c r="C11" s="647">
        <v>5698188</v>
      </c>
      <c r="D11" s="647">
        <v>1847220</v>
      </c>
      <c r="E11" s="686" t="s">
        <v>0</v>
      </c>
      <c r="F11" s="647">
        <v>270176</v>
      </c>
      <c r="G11" s="647">
        <v>111460</v>
      </c>
      <c r="H11" s="647">
        <v>719046</v>
      </c>
      <c r="I11" s="647">
        <v>126</v>
      </c>
      <c r="J11" s="647">
        <v>2736</v>
      </c>
      <c r="K11" s="647">
        <v>1205</v>
      </c>
      <c r="L11" s="647">
        <v>50388</v>
      </c>
      <c r="M11" s="647">
        <v>1421</v>
      </c>
      <c r="N11" s="647">
        <v>3930</v>
      </c>
      <c r="O11" s="647">
        <v>218</v>
      </c>
      <c r="P11" s="647">
        <v>1198</v>
      </c>
      <c r="Q11" s="647">
        <v>250955</v>
      </c>
      <c r="R11" s="647">
        <v>526755</v>
      </c>
      <c r="S11" s="647">
        <v>245525</v>
      </c>
      <c r="T11" s="647">
        <v>476774</v>
      </c>
      <c r="U11" s="436" t="s">
        <v>343</v>
      </c>
    </row>
    <row r="12" spans="1:21" ht="16.5" customHeight="1">
      <c r="A12" s="437"/>
      <c r="B12" s="50" t="s">
        <v>445</v>
      </c>
      <c r="C12" s="647">
        <v>5728717</v>
      </c>
      <c r="D12" s="647">
        <v>1854174</v>
      </c>
      <c r="E12" s="687" t="s">
        <v>0</v>
      </c>
      <c r="F12" s="647">
        <v>272807</v>
      </c>
      <c r="G12" s="647">
        <v>113052</v>
      </c>
      <c r="H12" s="647">
        <v>738728</v>
      </c>
      <c r="I12" s="647">
        <v>173</v>
      </c>
      <c r="J12" s="647">
        <v>2956</v>
      </c>
      <c r="K12" s="647">
        <v>1151</v>
      </c>
      <c r="L12" s="647">
        <v>48195</v>
      </c>
      <c r="M12" s="647">
        <v>1379</v>
      </c>
      <c r="N12" s="647">
        <v>3840</v>
      </c>
      <c r="O12" s="647">
        <v>195</v>
      </c>
      <c r="P12" s="647">
        <v>1142</v>
      </c>
      <c r="Q12" s="647">
        <v>282687</v>
      </c>
      <c r="R12" s="647">
        <v>614044</v>
      </c>
      <c r="S12" s="647">
        <v>276866</v>
      </c>
      <c r="T12" s="647">
        <v>608422</v>
      </c>
      <c r="U12" s="436" t="s">
        <v>472</v>
      </c>
    </row>
    <row r="13" spans="1:21" s="649" customFormat="1" ht="16.5" customHeight="1">
      <c r="A13" s="438"/>
      <c r="B13" s="439" t="s">
        <v>563</v>
      </c>
      <c r="C13" s="869">
        <v>5767988</v>
      </c>
      <c r="D13" s="869">
        <v>1860769</v>
      </c>
      <c r="E13" s="688" t="s">
        <v>0</v>
      </c>
      <c r="F13" s="869">
        <v>276767</v>
      </c>
      <c r="G13" s="869">
        <v>115857</v>
      </c>
      <c r="H13" s="869">
        <v>765111</v>
      </c>
      <c r="I13" s="869">
        <v>196</v>
      </c>
      <c r="J13" s="869">
        <v>2907</v>
      </c>
      <c r="K13" s="869">
        <v>1102</v>
      </c>
      <c r="L13" s="869">
        <v>46151</v>
      </c>
      <c r="M13" s="869">
        <v>1343</v>
      </c>
      <c r="N13" s="869">
        <v>3756</v>
      </c>
      <c r="O13" s="869">
        <v>236</v>
      </c>
      <c r="P13" s="869">
        <v>1726</v>
      </c>
      <c r="Q13" s="869">
        <v>288935</v>
      </c>
      <c r="R13" s="869">
        <v>630227</v>
      </c>
      <c r="S13" s="869">
        <v>282494</v>
      </c>
      <c r="T13" s="869">
        <v>624475</v>
      </c>
      <c r="U13" s="441" t="s">
        <v>564</v>
      </c>
    </row>
    <row r="14" spans="1:21" s="649" customFormat="1" ht="6" customHeight="1">
      <c r="A14" s="438"/>
      <c r="B14" s="650"/>
      <c r="C14" s="648"/>
      <c r="D14" s="648"/>
      <c r="E14" s="688"/>
      <c r="F14" s="648"/>
      <c r="G14" s="648"/>
      <c r="H14" s="648"/>
      <c r="I14" s="648"/>
      <c r="J14" s="648"/>
      <c r="K14" s="648"/>
      <c r="L14" s="648"/>
      <c r="M14" s="648"/>
      <c r="N14" s="648"/>
      <c r="O14" s="648"/>
      <c r="P14" s="648"/>
      <c r="Q14" s="648"/>
      <c r="R14" s="648"/>
      <c r="S14" s="648"/>
      <c r="T14" s="648"/>
      <c r="U14" s="441"/>
    </row>
    <row r="15" spans="1:21" s="649" customFormat="1" ht="16.5" customHeight="1">
      <c r="A15" s="651"/>
      <c r="B15" s="652" t="s">
        <v>228</v>
      </c>
      <c r="C15" s="648">
        <v>4578474</v>
      </c>
      <c r="D15" s="648">
        <v>1469589</v>
      </c>
      <c r="E15" s="688" t="s">
        <v>0</v>
      </c>
      <c r="F15" s="648">
        <v>222581</v>
      </c>
      <c r="G15" s="648">
        <v>93240</v>
      </c>
      <c r="H15" s="648">
        <v>607650</v>
      </c>
      <c r="I15" s="648">
        <v>163</v>
      </c>
      <c r="J15" s="648">
        <v>2343</v>
      </c>
      <c r="K15" s="648">
        <v>885</v>
      </c>
      <c r="L15" s="648">
        <v>37064</v>
      </c>
      <c r="M15" s="648">
        <v>1069</v>
      </c>
      <c r="N15" s="648">
        <v>3043</v>
      </c>
      <c r="O15" s="688" t="s">
        <v>0</v>
      </c>
      <c r="P15" s="688" t="s">
        <v>0</v>
      </c>
      <c r="Q15" s="648">
        <v>233160</v>
      </c>
      <c r="R15" s="648">
        <v>500957</v>
      </c>
      <c r="S15" s="648">
        <v>227849</v>
      </c>
      <c r="T15" s="648">
        <v>496570</v>
      </c>
      <c r="U15" s="653" t="s">
        <v>578</v>
      </c>
    </row>
    <row r="16" spans="1:21" s="649" customFormat="1" ht="16.5" customHeight="1">
      <c r="A16" s="651"/>
      <c r="B16" s="652" t="s">
        <v>226</v>
      </c>
      <c r="C16" s="648">
        <v>1048204</v>
      </c>
      <c r="D16" s="648">
        <v>338906</v>
      </c>
      <c r="E16" s="688" t="s">
        <v>0</v>
      </c>
      <c r="F16" s="648">
        <v>49527</v>
      </c>
      <c r="G16" s="648">
        <v>20935</v>
      </c>
      <c r="H16" s="648">
        <v>142710</v>
      </c>
      <c r="I16" s="648">
        <v>33</v>
      </c>
      <c r="J16" s="648">
        <v>564</v>
      </c>
      <c r="K16" s="648">
        <v>146</v>
      </c>
      <c r="L16" s="648">
        <v>6111</v>
      </c>
      <c r="M16" s="648">
        <v>240</v>
      </c>
      <c r="N16" s="648">
        <v>557</v>
      </c>
      <c r="O16" s="688" t="s">
        <v>0</v>
      </c>
      <c r="P16" s="688" t="s">
        <v>0</v>
      </c>
      <c r="Q16" s="648">
        <v>55775</v>
      </c>
      <c r="R16" s="648">
        <v>129270</v>
      </c>
      <c r="S16" s="648">
        <v>54645</v>
      </c>
      <c r="T16" s="648">
        <v>127905</v>
      </c>
      <c r="U16" s="653" t="s">
        <v>579</v>
      </c>
    </row>
    <row r="17" spans="1:21" ht="7.5" customHeight="1">
      <c r="A17" s="654"/>
      <c r="B17" s="655"/>
      <c r="C17" s="647"/>
      <c r="D17" s="647"/>
      <c r="E17" s="686"/>
      <c r="F17" s="647"/>
      <c r="G17" s="647"/>
      <c r="H17" s="647"/>
      <c r="I17" s="647"/>
      <c r="J17" s="647"/>
      <c r="K17" s="647"/>
      <c r="L17" s="647"/>
      <c r="M17" s="647"/>
      <c r="N17" s="647"/>
      <c r="O17" s="686"/>
      <c r="P17" s="686"/>
      <c r="Q17" s="687"/>
      <c r="R17" s="687"/>
      <c r="S17" s="687"/>
      <c r="T17" s="687"/>
      <c r="U17" s="656"/>
    </row>
    <row r="18" spans="1:21" ht="17.25" customHeight="1">
      <c r="A18" s="654">
        <v>1</v>
      </c>
      <c r="B18" s="655" t="s">
        <v>224</v>
      </c>
      <c r="C18" s="698">
        <v>1507607</v>
      </c>
      <c r="D18" s="698">
        <v>483143</v>
      </c>
      <c r="E18" s="686" t="s">
        <v>0</v>
      </c>
      <c r="F18" s="698">
        <v>74663</v>
      </c>
      <c r="G18" s="686">
        <v>31262</v>
      </c>
      <c r="H18" s="698">
        <v>195988</v>
      </c>
      <c r="I18" s="686">
        <v>50</v>
      </c>
      <c r="J18" s="698">
        <v>1151</v>
      </c>
      <c r="K18" s="698">
        <v>292</v>
      </c>
      <c r="L18" s="698">
        <v>12210</v>
      </c>
      <c r="M18" s="698">
        <v>333</v>
      </c>
      <c r="N18" s="698">
        <v>997</v>
      </c>
      <c r="O18" s="686" t="s">
        <v>0</v>
      </c>
      <c r="P18" s="686" t="s">
        <v>0</v>
      </c>
      <c r="Q18" s="698">
        <v>75327</v>
      </c>
      <c r="R18" s="698">
        <v>160306</v>
      </c>
      <c r="S18" s="698">
        <v>73676</v>
      </c>
      <c r="T18" s="698">
        <v>158872</v>
      </c>
      <c r="U18" s="656">
        <v>1</v>
      </c>
    </row>
    <row r="19" spans="1:21" ht="17.25" customHeight="1">
      <c r="A19" s="654">
        <v>2</v>
      </c>
      <c r="B19" s="655" t="s">
        <v>222</v>
      </c>
      <c r="C19" s="698">
        <v>872140</v>
      </c>
      <c r="D19" s="698">
        <v>284481</v>
      </c>
      <c r="E19" s="686" t="s">
        <v>0</v>
      </c>
      <c r="F19" s="698">
        <v>38624</v>
      </c>
      <c r="G19" s="686">
        <v>17417</v>
      </c>
      <c r="H19" s="698">
        <v>114055</v>
      </c>
      <c r="I19" s="686">
        <v>35</v>
      </c>
      <c r="J19" s="698">
        <v>202</v>
      </c>
      <c r="K19" s="698">
        <v>211</v>
      </c>
      <c r="L19" s="698">
        <v>8844</v>
      </c>
      <c r="M19" s="698">
        <v>198</v>
      </c>
      <c r="N19" s="698">
        <v>594</v>
      </c>
      <c r="O19" s="686" t="s">
        <v>0</v>
      </c>
      <c r="P19" s="686" t="s">
        <v>0</v>
      </c>
      <c r="Q19" s="698">
        <v>37532</v>
      </c>
      <c r="R19" s="698">
        <v>69820</v>
      </c>
      <c r="S19" s="698">
        <v>36463</v>
      </c>
      <c r="T19" s="698">
        <v>69120</v>
      </c>
      <c r="U19" s="656">
        <v>2</v>
      </c>
    </row>
    <row r="20" spans="1:21" ht="17.25" customHeight="1">
      <c r="A20" s="654">
        <v>3</v>
      </c>
      <c r="B20" s="655" t="s">
        <v>220</v>
      </c>
      <c r="C20" s="698">
        <v>407614</v>
      </c>
      <c r="D20" s="698">
        <v>127393</v>
      </c>
      <c r="E20" s="686" t="s">
        <v>0</v>
      </c>
      <c r="F20" s="698">
        <v>22383</v>
      </c>
      <c r="G20" s="686">
        <v>8763</v>
      </c>
      <c r="H20" s="698">
        <v>55238</v>
      </c>
      <c r="I20" s="686">
        <v>28</v>
      </c>
      <c r="J20" s="698">
        <v>383</v>
      </c>
      <c r="K20" s="698">
        <v>68</v>
      </c>
      <c r="L20" s="698">
        <v>2847</v>
      </c>
      <c r="M20" s="698">
        <v>104</v>
      </c>
      <c r="N20" s="698">
        <v>312</v>
      </c>
      <c r="O20" s="686" t="s">
        <v>0</v>
      </c>
      <c r="P20" s="686" t="s">
        <v>0</v>
      </c>
      <c r="Q20" s="698">
        <v>24487</v>
      </c>
      <c r="R20" s="698">
        <v>56266</v>
      </c>
      <c r="S20" s="698">
        <v>23869</v>
      </c>
      <c r="T20" s="698">
        <v>55676</v>
      </c>
      <c r="U20" s="656">
        <v>3</v>
      </c>
    </row>
    <row r="21" spans="1:21" ht="17.25" customHeight="1">
      <c r="A21" s="654">
        <v>4</v>
      </c>
      <c r="B21" s="655" t="s">
        <v>218</v>
      </c>
      <c r="C21" s="698">
        <v>160528</v>
      </c>
      <c r="D21" s="698">
        <v>51395</v>
      </c>
      <c r="E21" s="686" t="s">
        <v>0</v>
      </c>
      <c r="F21" s="698">
        <v>8067</v>
      </c>
      <c r="G21" s="686">
        <v>3418</v>
      </c>
      <c r="H21" s="698">
        <v>22989</v>
      </c>
      <c r="I21" s="686">
        <v>3</v>
      </c>
      <c r="J21" s="686">
        <v>94</v>
      </c>
      <c r="K21" s="806">
        <v>19</v>
      </c>
      <c r="L21" s="698">
        <v>795</v>
      </c>
      <c r="M21" s="698">
        <v>34</v>
      </c>
      <c r="N21" s="698">
        <v>102</v>
      </c>
      <c r="O21" s="686" t="s">
        <v>0</v>
      </c>
      <c r="P21" s="686" t="s">
        <v>0</v>
      </c>
      <c r="Q21" s="698">
        <v>8602</v>
      </c>
      <c r="R21" s="698">
        <v>18286</v>
      </c>
      <c r="S21" s="698">
        <v>8462</v>
      </c>
      <c r="T21" s="698">
        <v>18171</v>
      </c>
      <c r="U21" s="656">
        <v>4</v>
      </c>
    </row>
    <row r="22" spans="1:21" ht="17.25" customHeight="1">
      <c r="A22" s="654">
        <v>5</v>
      </c>
      <c r="B22" s="655" t="s">
        <v>216</v>
      </c>
      <c r="C22" s="698">
        <v>349066</v>
      </c>
      <c r="D22" s="698">
        <v>113284</v>
      </c>
      <c r="E22" s="686" t="s">
        <v>0</v>
      </c>
      <c r="F22" s="698">
        <v>16496</v>
      </c>
      <c r="G22" s="686">
        <v>6681</v>
      </c>
      <c r="H22" s="698">
        <v>46669</v>
      </c>
      <c r="I22" s="686">
        <v>16</v>
      </c>
      <c r="J22" s="698">
        <v>102</v>
      </c>
      <c r="K22" s="698">
        <v>75</v>
      </c>
      <c r="L22" s="698">
        <v>3143</v>
      </c>
      <c r="M22" s="698">
        <v>111</v>
      </c>
      <c r="N22" s="698">
        <v>333</v>
      </c>
      <c r="O22" s="686" t="s">
        <v>0</v>
      </c>
      <c r="P22" s="686" t="s">
        <v>0</v>
      </c>
      <c r="Q22" s="698">
        <v>18144</v>
      </c>
      <c r="R22" s="698">
        <v>47535</v>
      </c>
      <c r="S22" s="698">
        <v>17810</v>
      </c>
      <c r="T22" s="698">
        <v>47264</v>
      </c>
      <c r="U22" s="656">
        <v>5</v>
      </c>
    </row>
    <row r="23" spans="1:21" ht="17.25" customHeight="1">
      <c r="A23" s="654">
        <v>6</v>
      </c>
      <c r="B23" s="655" t="s">
        <v>214</v>
      </c>
      <c r="C23" s="698">
        <v>345493</v>
      </c>
      <c r="D23" s="698">
        <v>110538</v>
      </c>
      <c r="E23" s="686" t="s">
        <v>0</v>
      </c>
      <c r="F23" s="698">
        <v>16376</v>
      </c>
      <c r="G23" s="686">
        <v>6992</v>
      </c>
      <c r="H23" s="698">
        <v>47889</v>
      </c>
      <c r="I23" s="686">
        <v>8</v>
      </c>
      <c r="J23" s="698">
        <v>55</v>
      </c>
      <c r="K23" s="698">
        <v>69</v>
      </c>
      <c r="L23" s="698">
        <v>2892</v>
      </c>
      <c r="M23" s="698">
        <v>73</v>
      </c>
      <c r="N23" s="698">
        <v>183</v>
      </c>
      <c r="O23" s="686" t="s">
        <v>0</v>
      </c>
      <c r="P23" s="686" t="s">
        <v>0</v>
      </c>
      <c r="Q23" s="698">
        <v>21596</v>
      </c>
      <c r="R23" s="698">
        <v>47351</v>
      </c>
      <c r="S23" s="698">
        <v>21115</v>
      </c>
      <c r="T23" s="698">
        <v>46894</v>
      </c>
      <c r="U23" s="656">
        <v>6</v>
      </c>
    </row>
    <row r="24" spans="1:21" ht="17.25" customHeight="1">
      <c r="A24" s="654">
        <v>7</v>
      </c>
      <c r="B24" s="655" t="s">
        <v>212</v>
      </c>
      <c r="C24" s="698">
        <v>207448</v>
      </c>
      <c r="D24" s="698">
        <v>67839</v>
      </c>
      <c r="E24" s="686" t="s">
        <v>0</v>
      </c>
      <c r="F24" s="698">
        <v>10008</v>
      </c>
      <c r="G24" s="686">
        <v>3998</v>
      </c>
      <c r="H24" s="698">
        <v>27701</v>
      </c>
      <c r="I24" s="686">
        <v>11</v>
      </c>
      <c r="J24" s="698">
        <v>239</v>
      </c>
      <c r="K24" s="698">
        <v>43</v>
      </c>
      <c r="L24" s="698">
        <v>1803</v>
      </c>
      <c r="M24" s="698">
        <v>55</v>
      </c>
      <c r="N24" s="698">
        <v>138</v>
      </c>
      <c r="O24" s="686" t="s">
        <v>0</v>
      </c>
      <c r="P24" s="686" t="s">
        <v>0</v>
      </c>
      <c r="Q24" s="698">
        <v>9668</v>
      </c>
      <c r="R24" s="698">
        <v>21791</v>
      </c>
      <c r="S24" s="698">
        <v>9422</v>
      </c>
      <c r="T24" s="698">
        <v>21621</v>
      </c>
      <c r="U24" s="656">
        <v>7</v>
      </c>
    </row>
    <row r="25" spans="1:21" ht="17.25" customHeight="1">
      <c r="A25" s="654">
        <v>8</v>
      </c>
      <c r="B25" s="655" t="s">
        <v>344</v>
      </c>
      <c r="C25" s="698">
        <v>282674</v>
      </c>
      <c r="D25" s="698">
        <v>89950</v>
      </c>
      <c r="E25" s="686" t="s">
        <v>0</v>
      </c>
      <c r="F25" s="698">
        <v>14206</v>
      </c>
      <c r="G25" s="686">
        <v>5569</v>
      </c>
      <c r="H25" s="698">
        <v>36823</v>
      </c>
      <c r="I25" s="686" t="s">
        <v>0</v>
      </c>
      <c r="J25" s="686" t="s">
        <v>0</v>
      </c>
      <c r="K25" s="698">
        <v>51</v>
      </c>
      <c r="L25" s="698">
        <v>2142</v>
      </c>
      <c r="M25" s="698">
        <v>55</v>
      </c>
      <c r="N25" s="698">
        <v>138</v>
      </c>
      <c r="O25" s="686" t="s">
        <v>0</v>
      </c>
      <c r="P25" s="686" t="s">
        <v>0</v>
      </c>
      <c r="Q25" s="698">
        <v>12273</v>
      </c>
      <c r="R25" s="698">
        <v>25324</v>
      </c>
      <c r="S25" s="698">
        <v>11977</v>
      </c>
      <c r="T25" s="698">
        <v>25072</v>
      </c>
      <c r="U25" s="656">
        <v>8</v>
      </c>
    </row>
    <row r="26" spans="1:21" ht="17.25" customHeight="1">
      <c r="A26" s="654">
        <v>9</v>
      </c>
      <c r="B26" s="655" t="s">
        <v>382</v>
      </c>
      <c r="C26" s="698">
        <v>223686</v>
      </c>
      <c r="D26" s="698">
        <v>71885</v>
      </c>
      <c r="E26" s="686" t="s">
        <v>0</v>
      </c>
      <c r="F26" s="698">
        <v>10899</v>
      </c>
      <c r="G26" s="686">
        <v>4710</v>
      </c>
      <c r="H26" s="698">
        <v>31411</v>
      </c>
      <c r="I26" s="686">
        <v>5</v>
      </c>
      <c r="J26" s="698">
        <v>36</v>
      </c>
      <c r="K26" s="698">
        <v>36</v>
      </c>
      <c r="L26" s="698">
        <v>1509</v>
      </c>
      <c r="M26" s="698">
        <v>47</v>
      </c>
      <c r="N26" s="698">
        <v>71</v>
      </c>
      <c r="O26" s="686" t="s">
        <v>0</v>
      </c>
      <c r="P26" s="686" t="s">
        <v>0</v>
      </c>
      <c r="Q26" s="698">
        <v>10933</v>
      </c>
      <c r="R26" s="698">
        <v>25390</v>
      </c>
      <c r="S26" s="698">
        <v>10768</v>
      </c>
      <c r="T26" s="698">
        <v>25283</v>
      </c>
      <c r="U26" s="656">
        <v>9</v>
      </c>
    </row>
    <row r="27" spans="1:21" ht="17.25" customHeight="1">
      <c r="A27" s="654">
        <v>10</v>
      </c>
      <c r="B27" s="655" t="s">
        <v>207</v>
      </c>
      <c r="C27" s="698">
        <v>222219</v>
      </c>
      <c r="D27" s="698">
        <v>69681</v>
      </c>
      <c r="E27" s="686" t="s">
        <v>0</v>
      </c>
      <c r="F27" s="698">
        <v>10858</v>
      </c>
      <c r="G27" s="686">
        <v>4430</v>
      </c>
      <c r="H27" s="698">
        <v>28887</v>
      </c>
      <c r="I27" s="686">
        <v>7</v>
      </c>
      <c r="J27" s="698">
        <v>82</v>
      </c>
      <c r="K27" s="698">
        <v>21</v>
      </c>
      <c r="L27" s="698">
        <v>879</v>
      </c>
      <c r="M27" s="698">
        <v>59</v>
      </c>
      <c r="N27" s="698">
        <v>177</v>
      </c>
      <c r="O27" s="686" t="s">
        <v>0</v>
      </c>
      <c r="P27" s="686" t="s">
        <v>0</v>
      </c>
      <c r="Q27" s="698">
        <v>14598</v>
      </c>
      <c r="R27" s="698">
        <v>28889</v>
      </c>
      <c r="S27" s="698">
        <v>14287</v>
      </c>
      <c r="T27" s="698">
        <v>28598</v>
      </c>
      <c r="U27" s="656">
        <v>10</v>
      </c>
    </row>
    <row r="28" spans="1:21" s="649" customFormat="1" ht="17.25" customHeight="1">
      <c r="A28" s="651"/>
      <c r="B28" s="652" t="s">
        <v>346</v>
      </c>
      <c r="C28" s="700">
        <v>90765</v>
      </c>
      <c r="D28" s="700">
        <v>29194</v>
      </c>
      <c r="E28" s="688" t="s">
        <v>0</v>
      </c>
      <c r="F28" s="700">
        <v>4182</v>
      </c>
      <c r="G28" s="688">
        <v>1867</v>
      </c>
      <c r="H28" s="700">
        <v>12689</v>
      </c>
      <c r="I28" s="688" t="s">
        <v>0</v>
      </c>
      <c r="J28" s="688" t="s">
        <v>0</v>
      </c>
      <c r="K28" s="700">
        <v>11</v>
      </c>
      <c r="L28" s="700">
        <v>459</v>
      </c>
      <c r="M28" s="700">
        <v>20</v>
      </c>
      <c r="N28" s="700">
        <v>60</v>
      </c>
      <c r="O28" s="688" t="s">
        <v>0</v>
      </c>
      <c r="P28" s="688" t="s">
        <v>0</v>
      </c>
      <c r="Q28" s="700">
        <v>5499</v>
      </c>
      <c r="R28" s="700">
        <v>9761</v>
      </c>
      <c r="S28" s="700">
        <v>5399</v>
      </c>
      <c r="T28" s="700">
        <v>9644</v>
      </c>
      <c r="U28" s="653" t="s">
        <v>347</v>
      </c>
    </row>
    <row r="29" spans="1:21" ht="17.25" customHeight="1">
      <c r="A29" s="654">
        <v>11</v>
      </c>
      <c r="B29" s="655" t="s">
        <v>348</v>
      </c>
      <c r="C29" s="698">
        <v>90765</v>
      </c>
      <c r="D29" s="698">
        <v>29194</v>
      </c>
      <c r="E29" s="686" t="s">
        <v>0</v>
      </c>
      <c r="F29" s="698">
        <v>4182</v>
      </c>
      <c r="G29" s="686">
        <v>1867</v>
      </c>
      <c r="H29" s="698">
        <v>12689</v>
      </c>
      <c r="I29" s="686" t="s">
        <v>0</v>
      </c>
      <c r="J29" s="686" t="s">
        <v>0</v>
      </c>
      <c r="K29" s="698">
        <v>11</v>
      </c>
      <c r="L29" s="698">
        <v>459</v>
      </c>
      <c r="M29" s="698">
        <v>20</v>
      </c>
      <c r="N29" s="698">
        <v>60</v>
      </c>
      <c r="O29" s="686" t="s">
        <v>0</v>
      </c>
      <c r="P29" s="686" t="s">
        <v>0</v>
      </c>
      <c r="Q29" s="698">
        <v>5499</v>
      </c>
      <c r="R29" s="698">
        <v>9761</v>
      </c>
      <c r="S29" s="698">
        <v>5399</v>
      </c>
      <c r="T29" s="698">
        <v>9644</v>
      </c>
      <c r="U29" s="656">
        <v>11</v>
      </c>
    </row>
    <row r="30" spans="1:21" s="649" customFormat="1" ht="17.25" customHeight="1">
      <c r="A30" s="651"/>
      <c r="B30" s="652" t="s">
        <v>349</v>
      </c>
      <c r="C30" s="700">
        <v>361639</v>
      </c>
      <c r="D30" s="700">
        <v>115188</v>
      </c>
      <c r="E30" s="688" t="s">
        <v>0</v>
      </c>
      <c r="F30" s="700">
        <v>17922</v>
      </c>
      <c r="G30" s="688">
        <v>7060</v>
      </c>
      <c r="H30" s="700">
        <v>48626</v>
      </c>
      <c r="I30" s="688">
        <v>16</v>
      </c>
      <c r="J30" s="700">
        <v>228</v>
      </c>
      <c r="K30" s="700">
        <v>45</v>
      </c>
      <c r="L30" s="700">
        <v>1872</v>
      </c>
      <c r="M30" s="700">
        <v>83</v>
      </c>
      <c r="N30" s="700">
        <v>249</v>
      </c>
      <c r="O30" s="688" t="s">
        <v>0</v>
      </c>
      <c r="P30" s="688" t="s">
        <v>0</v>
      </c>
      <c r="Q30" s="700">
        <v>21252</v>
      </c>
      <c r="R30" s="700">
        <v>48920</v>
      </c>
      <c r="S30" s="700">
        <v>20746</v>
      </c>
      <c r="T30" s="700">
        <v>48157</v>
      </c>
      <c r="U30" s="653" t="s">
        <v>350</v>
      </c>
    </row>
    <row r="31" spans="1:21" ht="17.25" customHeight="1">
      <c r="A31" s="654">
        <v>12</v>
      </c>
      <c r="B31" s="655" t="s">
        <v>231</v>
      </c>
      <c r="C31" s="698">
        <v>106409</v>
      </c>
      <c r="D31" s="698">
        <v>34047</v>
      </c>
      <c r="E31" s="686" t="s">
        <v>0</v>
      </c>
      <c r="F31" s="698">
        <v>5298</v>
      </c>
      <c r="G31" s="686">
        <v>1891</v>
      </c>
      <c r="H31" s="686">
        <v>14175</v>
      </c>
      <c r="I31" s="686">
        <v>8</v>
      </c>
      <c r="J31" s="686">
        <v>98</v>
      </c>
      <c r="K31" s="698">
        <v>8</v>
      </c>
      <c r="L31" s="698">
        <v>336</v>
      </c>
      <c r="M31" s="698">
        <v>32</v>
      </c>
      <c r="N31" s="698">
        <v>96</v>
      </c>
      <c r="O31" s="686" t="s">
        <v>0</v>
      </c>
      <c r="P31" s="686" t="s">
        <v>0</v>
      </c>
      <c r="Q31" s="698">
        <v>6224</v>
      </c>
      <c r="R31" s="698">
        <v>12843</v>
      </c>
      <c r="S31" s="698">
        <v>6045</v>
      </c>
      <c r="T31" s="698">
        <v>12689</v>
      </c>
      <c r="U31" s="656">
        <v>12</v>
      </c>
    </row>
    <row r="32" spans="1:21" ht="17.25" customHeight="1">
      <c r="A32" s="654">
        <v>13</v>
      </c>
      <c r="B32" s="655" t="s">
        <v>230</v>
      </c>
      <c r="C32" s="698">
        <v>49398</v>
      </c>
      <c r="D32" s="698">
        <v>15711</v>
      </c>
      <c r="E32" s="686" t="s">
        <v>0</v>
      </c>
      <c r="F32" s="698">
        <v>2233</v>
      </c>
      <c r="G32" s="686">
        <v>1008</v>
      </c>
      <c r="H32" s="686">
        <v>6296</v>
      </c>
      <c r="I32" s="686">
        <v>1</v>
      </c>
      <c r="J32" s="686">
        <v>5</v>
      </c>
      <c r="K32" s="698">
        <v>10</v>
      </c>
      <c r="L32" s="698">
        <v>417</v>
      </c>
      <c r="M32" s="698">
        <v>14</v>
      </c>
      <c r="N32" s="698">
        <v>42</v>
      </c>
      <c r="O32" s="686" t="s">
        <v>0</v>
      </c>
      <c r="P32" s="686" t="s">
        <v>0</v>
      </c>
      <c r="Q32" s="698">
        <v>4142</v>
      </c>
      <c r="R32" s="698">
        <v>7929</v>
      </c>
      <c r="S32" s="698">
        <v>4052</v>
      </c>
      <c r="T32" s="698">
        <v>7860</v>
      </c>
      <c r="U32" s="656">
        <v>13</v>
      </c>
    </row>
    <row r="33" spans="1:21" ht="17.25" customHeight="1">
      <c r="A33" s="654">
        <v>14</v>
      </c>
      <c r="B33" s="655" t="s">
        <v>565</v>
      </c>
      <c r="C33" s="698">
        <v>205831</v>
      </c>
      <c r="D33" s="698">
        <v>65431</v>
      </c>
      <c r="E33" s="686" t="s">
        <v>0</v>
      </c>
      <c r="F33" s="698">
        <v>10390</v>
      </c>
      <c r="G33" s="686">
        <v>4161</v>
      </c>
      <c r="H33" s="698">
        <v>28155</v>
      </c>
      <c r="I33" s="686">
        <v>7</v>
      </c>
      <c r="J33" s="686">
        <v>126</v>
      </c>
      <c r="K33" s="698">
        <v>27</v>
      </c>
      <c r="L33" s="698">
        <v>1119</v>
      </c>
      <c r="M33" s="698">
        <v>37</v>
      </c>
      <c r="N33" s="698">
        <v>111</v>
      </c>
      <c r="O33" s="686" t="s">
        <v>0</v>
      </c>
      <c r="P33" s="686" t="s">
        <v>0</v>
      </c>
      <c r="Q33" s="698">
        <v>10886</v>
      </c>
      <c r="R33" s="698">
        <v>28148</v>
      </c>
      <c r="S33" s="698">
        <v>10649</v>
      </c>
      <c r="T33" s="698">
        <v>27607</v>
      </c>
      <c r="U33" s="656">
        <v>14</v>
      </c>
    </row>
    <row r="34" spans="1:21" s="649" customFormat="1" ht="17.25" customHeight="1">
      <c r="A34" s="651"/>
      <c r="B34" s="652" t="s">
        <v>351</v>
      </c>
      <c r="C34" s="700">
        <v>46699</v>
      </c>
      <c r="D34" s="700">
        <v>14997</v>
      </c>
      <c r="E34" s="688" t="s">
        <v>0</v>
      </c>
      <c r="F34" s="700">
        <v>2522</v>
      </c>
      <c r="G34" s="688">
        <v>947</v>
      </c>
      <c r="H34" s="700">
        <v>5873</v>
      </c>
      <c r="I34" s="688">
        <v>6</v>
      </c>
      <c r="J34" s="688">
        <v>91</v>
      </c>
      <c r="K34" s="700">
        <v>11</v>
      </c>
      <c r="L34" s="700">
        <v>462</v>
      </c>
      <c r="M34" s="700">
        <v>15</v>
      </c>
      <c r="N34" s="700">
        <v>30</v>
      </c>
      <c r="O34" s="688" t="s">
        <v>0</v>
      </c>
      <c r="P34" s="688" t="s">
        <v>0</v>
      </c>
      <c r="Q34" s="700">
        <v>1506</v>
      </c>
      <c r="R34" s="700">
        <v>3924</v>
      </c>
      <c r="S34" s="700">
        <v>1469</v>
      </c>
      <c r="T34" s="700">
        <v>3889</v>
      </c>
      <c r="U34" s="653" t="s">
        <v>352</v>
      </c>
    </row>
    <row r="35" spans="1:21" ht="17.25" customHeight="1">
      <c r="A35" s="654">
        <v>15</v>
      </c>
      <c r="B35" s="655" t="s">
        <v>225</v>
      </c>
      <c r="C35" s="698">
        <v>46699</v>
      </c>
      <c r="D35" s="698">
        <v>14997</v>
      </c>
      <c r="E35" s="686" t="s">
        <v>0</v>
      </c>
      <c r="F35" s="698">
        <v>2522</v>
      </c>
      <c r="G35" s="686">
        <v>947</v>
      </c>
      <c r="H35" s="698">
        <v>5873</v>
      </c>
      <c r="I35" s="686">
        <v>6</v>
      </c>
      <c r="J35" s="686">
        <v>91</v>
      </c>
      <c r="K35" s="698">
        <v>11</v>
      </c>
      <c r="L35" s="698">
        <v>462</v>
      </c>
      <c r="M35" s="698">
        <v>15</v>
      </c>
      <c r="N35" s="698">
        <v>30</v>
      </c>
      <c r="O35" s="686" t="s">
        <v>0</v>
      </c>
      <c r="P35" s="686" t="s">
        <v>0</v>
      </c>
      <c r="Q35" s="698">
        <v>1506</v>
      </c>
      <c r="R35" s="698">
        <v>3924</v>
      </c>
      <c r="S35" s="698">
        <v>1469</v>
      </c>
      <c r="T35" s="698">
        <v>3889</v>
      </c>
      <c r="U35" s="656">
        <v>15</v>
      </c>
    </row>
    <row r="36" spans="1:21" s="649" customFormat="1" ht="17.25" customHeight="1">
      <c r="A36" s="651"/>
      <c r="B36" s="652" t="s">
        <v>353</v>
      </c>
      <c r="C36" s="700">
        <v>143222</v>
      </c>
      <c r="D36" s="700">
        <v>45622</v>
      </c>
      <c r="E36" s="688" t="s">
        <v>0</v>
      </c>
      <c r="F36" s="700">
        <v>6602</v>
      </c>
      <c r="G36" s="688">
        <v>2959</v>
      </c>
      <c r="H36" s="700">
        <v>19959</v>
      </c>
      <c r="I36" s="688" t="s">
        <v>0</v>
      </c>
      <c r="J36" s="688" t="s">
        <v>0</v>
      </c>
      <c r="K36" s="700">
        <v>12</v>
      </c>
      <c r="L36" s="700">
        <v>504</v>
      </c>
      <c r="M36" s="700">
        <v>30</v>
      </c>
      <c r="N36" s="700">
        <v>45</v>
      </c>
      <c r="O36" s="688" t="s">
        <v>0</v>
      </c>
      <c r="P36" s="688" t="s">
        <v>0</v>
      </c>
      <c r="Q36" s="700">
        <v>8333</v>
      </c>
      <c r="R36" s="700">
        <v>19193</v>
      </c>
      <c r="S36" s="700">
        <v>8184</v>
      </c>
      <c r="T36" s="700">
        <v>19095</v>
      </c>
      <c r="U36" s="653" t="s">
        <v>354</v>
      </c>
    </row>
    <row r="37" spans="1:21" ht="17.25" customHeight="1">
      <c r="A37" s="654">
        <v>16</v>
      </c>
      <c r="B37" s="655" t="s">
        <v>221</v>
      </c>
      <c r="C37" s="698">
        <v>143222</v>
      </c>
      <c r="D37" s="698">
        <v>45622</v>
      </c>
      <c r="E37" s="686" t="s">
        <v>0</v>
      </c>
      <c r="F37" s="698">
        <v>6602</v>
      </c>
      <c r="G37" s="686">
        <v>2959</v>
      </c>
      <c r="H37" s="698">
        <v>19959</v>
      </c>
      <c r="I37" s="686" t="s">
        <v>0</v>
      </c>
      <c r="J37" s="686" t="s">
        <v>0</v>
      </c>
      <c r="K37" s="698">
        <v>12</v>
      </c>
      <c r="L37" s="698">
        <v>504</v>
      </c>
      <c r="M37" s="698">
        <v>30</v>
      </c>
      <c r="N37" s="698">
        <v>45</v>
      </c>
      <c r="O37" s="686" t="s">
        <v>0</v>
      </c>
      <c r="P37" s="686" t="s">
        <v>0</v>
      </c>
      <c r="Q37" s="698">
        <v>8333</v>
      </c>
      <c r="R37" s="698">
        <v>19193</v>
      </c>
      <c r="S37" s="698">
        <v>8184</v>
      </c>
      <c r="T37" s="698">
        <v>19095</v>
      </c>
      <c r="U37" s="656">
        <v>16</v>
      </c>
    </row>
    <row r="38" spans="1:21" s="649" customFormat="1" ht="17.25" customHeight="1">
      <c r="A38" s="651"/>
      <c r="B38" s="652" t="s">
        <v>355</v>
      </c>
      <c r="C38" s="700">
        <v>310427</v>
      </c>
      <c r="D38" s="700">
        <v>102227</v>
      </c>
      <c r="E38" s="688" t="s">
        <v>0</v>
      </c>
      <c r="F38" s="700">
        <v>14312</v>
      </c>
      <c r="G38" s="688">
        <v>6287</v>
      </c>
      <c r="H38" s="700">
        <v>41421</v>
      </c>
      <c r="I38" s="688">
        <v>7</v>
      </c>
      <c r="J38" s="700">
        <v>158</v>
      </c>
      <c r="K38" s="700">
        <v>57</v>
      </c>
      <c r="L38" s="700">
        <v>2394</v>
      </c>
      <c r="M38" s="700">
        <v>69</v>
      </c>
      <c r="N38" s="700">
        <v>104</v>
      </c>
      <c r="O38" s="688" t="s">
        <v>0</v>
      </c>
      <c r="P38" s="688" t="s">
        <v>0</v>
      </c>
      <c r="Q38" s="700">
        <v>17098</v>
      </c>
      <c r="R38" s="700">
        <v>42506</v>
      </c>
      <c r="S38" s="700">
        <v>16813</v>
      </c>
      <c r="T38" s="700">
        <v>42189</v>
      </c>
      <c r="U38" s="653" t="s">
        <v>356</v>
      </c>
    </row>
    <row r="39" spans="1:21" ht="17.25" customHeight="1">
      <c r="A39" s="654">
        <v>17</v>
      </c>
      <c r="B39" s="655" t="s">
        <v>217</v>
      </c>
      <c r="C39" s="698">
        <v>54846</v>
      </c>
      <c r="D39" s="698">
        <v>17634</v>
      </c>
      <c r="E39" s="686" t="s">
        <v>0</v>
      </c>
      <c r="F39" s="698">
        <v>2507</v>
      </c>
      <c r="G39" s="686">
        <v>1177</v>
      </c>
      <c r="H39" s="698">
        <v>7480</v>
      </c>
      <c r="I39" s="686" t="s">
        <v>0</v>
      </c>
      <c r="J39" s="686" t="s">
        <v>0</v>
      </c>
      <c r="K39" s="698">
        <v>7</v>
      </c>
      <c r="L39" s="698">
        <v>294</v>
      </c>
      <c r="M39" s="698">
        <v>19</v>
      </c>
      <c r="N39" s="698">
        <v>29</v>
      </c>
      <c r="O39" s="686" t="s">
        <v>0</v>
      </c>
      <c r="P39" s="686" t="s">
        <v>0</v>
      </c>
      <c r="Q39" s="698">
        <v>4053</v>
      </c>
      <c r="R39" s="698">
        <v>10881</v>
      </c>
      <c r="S39" s="698">
        <v>3987</v>
      </c>
      <c r="T39" s="698">
        <v>10817</v>
      </c>
      <c r="U39" s="656">
        <v>17</v>
      </c>
    </row>
    <row r="40" spans="1:21" ht="17.25" customHeight="1">
      <c r="A40" s="654">
        <v>18</v>
      </c>
      <c r="B40" s="655" t="s">
        <v>215</v>
      </c>
      <c r="C40" s="698">
        <v>66802</v>
      </c>
      <c r="D40" s="698">
        <v>22787</v>
      </c>
      <c r="E40" s="686" t="s">
        <v>0</v>
      </c>
      <c r="F40" s="698">
        <v>2935</v>
      </c>
      <c r="G40" s="686">
        <v>1483</v>
      </c>
      <c r="H40" s="698">
        <v>9866</v>
      </c>
      <c r="I40" s="686">
        <v>2</v>
      </c>
      <c r="J40" s="698">
        <v>28</v>
      </c>
      <c r="K40" s="698">
        <v>16</v>
      </c>
      <c r="L40" s="698">
        <v>672</v>
      </c>
      <c r="M40" s="698">
        <v>11</v>
      </c>
      <c r="N40" s="698">
        <v>17</v>
      </c>
      <c r="O40" s="686" t="s">
        <v>0</v>
      </c>
      <c r="P40" s="686" t="s">
        <v>0</v>
      </c>
      <c r="Q40" s="698">
        <v>4024</v>
      </c>
      <c r="R40" s="698">
        <v>9482</v>
      </c>
      <c r="S40" s="698">
        <v>3953</v>
      </c>
      <c r="T40" s="698">
        <v>9318</v>
      </c>
      <c r="U40" s="656">
        <v>18</v>
      </c>
    </row>
    <row r="41" spans="1:21" ht="17.25" customHeight="1">
      <c r="A41" s="654">
        <v>19</v>
      </c>
      <c r="B41" s="655" t="s">
        <v>213</v>
      </c>
      <c r="C41" s="698">
        <v>188780</v>
      </c>
      <c r="D41" s="698">
        <v>61806</v>
      </c>
      <c r="E41" s="686" t="s">
        <v>0</v>
      </c>
      <c r="F41" s="698">
        <v>8870</v>
      </c>
      <c r="G41" s="686">
        <v>3627</v>
      </c>
      <c r="H41" s="698">
        <v>24076</v>
      </c>
      <c r="I41" s="686">
        <v>5</v>
      </c>
      <c r="J41" s="698">
        <v>130</v>
      </c>
      <c r="K41" s="698">
        <v>34</v>
      </c>
      <c r="L41" s="698">
        <v>1428</v>
      </c>
      <c r="M41" s="698">
        <v>39</v>
      </c>
      <c r="N41" s="698">
        <v>59</v>
      </c>
      <c r="O41" s="686" t="s">
        <v>0</v>
      </c>
      <c r="P41" s="686" t="s">
        <v>0</v>
      </c>
      <c r="Q41" s="698">
        <v>9021</v>
      </c>
      <c r="R41" s="698">
        <v>22144</v>
      </c>
      <c r="S41" s="698">
        <v>8873</v>
      </c>
      <c r="T41" s="698">
        <v>22055</v>
      </c>
      <c r="U41" s="656">
        <v>19</v>
      </c>
    </row>
    <row r="42" spans="1:21" s="649" customFormat="1" ht="17.25" customHeight="1">
      <c r="A42" s="651"/>
      <c r="B42" s="652" t="s">
        <v>357</v>
      </c>
      <c r="C42" s="700">
        <v>95452</v>
      </c>
      <c r="D42" s="700">
        <v>31678</v>
      </c>
      <c r="E42" s="688" t="s">
        <v>0</v>
      </c>
      <c r="F42" s="700">
        <v>3986</v>
      </c>
      <c r="G42" s="688">
        <v>1815</v>
      </c>
      <c r="H42" s="700">
        <v>14142</v>
      </c>
      <c r="I42" s="688">
        <v>4</v>
      </c>
      <c r="J42" s="700">
        <v>87</v>
      </c>
      <c r="K42" s="700">
        <v>10</v>
      </c>
      <c r="L42" s="700">
        <v>420</v>
      </c>
      <c r="M42" s="700">
        <v>23</v>
      </c>
      <c r="N42" s="700">
        <v>69</v>
      </c>
      <c r="O42" s="688" t="s">
        <v>0</v>
      </c>
      <c r="P42" s="688" t="s">
        <v>0</v>
      </c>
      <c r="Q42" s="700">
        <v>2087</v>
      </c>
      <c r="R42" s="700">
        <v>4966</v>
      </c>
      <c r="S42" s="700">
        <v>2034</v>
      </c>
      <c r="T42" s="700">
        <v>4933</v>
      </c>
      <c r="U42" s="653" t="s">
        <v>358</v>
      </c>
    </row>
    <row r="43" spans="1:21" ht="17.25" customHeight="1">
      <c r="A43" s="654">
        <v>20</v>
      </c>
      <c r="B43" s="655" t="s">
        <v>209</v>
      </c>
      <c r="C43" s="698">
        <v>95452</v>
      </c>
      <c r="D43" s="698">
        <v>31678</v>
      </c>
      <c r="E43" s="686" t="s">
        <v>0</v>
      </c>
      <c r="F43" s="698">
        <v>3986</v>
      </c>
      <c r="G43" s="686">
        <v>1815</v>
      </c>
      <c r="H43" s="698">
        <v>14142</v>
      </c>
      <c r="I43" s="686">
        <v>4</v>
      </c>
      <c r="J43" s="698">
        <v>87</v>
      </c>
      <c r="K43" s="698">
        <v>10</v>
      </c>
      <c r="L43" s="698">
        <v>420</v>
      </c>
      <c r="M43" s="698">
        <v>23</v>
      </c>
      <c r="N43" s="698">
        <v>69</v>
      </c>
      <c r="O43" s="686" t="s">
        <v>0</v>
      </c>
      <c r="P43" s="686" t="s">
        <v>0</v>
      </c>
      <c r="Q43" s="698">
        <v>2087</v>
      </c>
      <c r="R43" s="698">
        <v>4966</v>
      </c>
      <c r="S43" s="698">
        <v>2034</v>
      </c>
      <c r="T43" s="698">
        <v>4933</v>
      </c>
      <c r="U43" s="656">
        <v>20</v>
      </c>
    </row>
    <row r="44" spans="1:21" s="649" customFormat="1" ht="17.25" customHeight="1">
      <c r="A44" s="651"/>
      <c r="B44" s="652" t="s">
        <v>359</v>
      </c>
      <c r="C44" s="688">
        <v>141309</v>
      </c>
      <c r="D44" s="688">
        <v>52274</v>
      </c>
      <c r="E44" s="688" t="s">
        <v>0</v>
      </c>
      <c r="F44" s="688">
        <v>4658</v>
      </c>
      <c r="G44" s="688">
        <v>1682</v>
      </c>
      <c r="H44" s="688">
        <v>14752</v>
      </c>
      <c r="I44" s="688" t="s">
        <v>0</v>
      </c>
      <c r="J44" s="688" t="s">
        <v>0</v>
      </c>
      <c r="K44" s="688">
        <v>71</v>
      </c>
      <c r="L44" s="688">
        <v>2976</v>
      </c>
      <c r="M44" s="700">
        <v>34</v>
      </c>
      <c r="N44" s="700">
        <v>157</v>
      </c>
      <c r="O44" s="700">
        <v>236</v>
      </c>
      <c r="P44" s="700">
        <v>1726</v>
      </c>
      <c r="Q44" s="688" t="s">
        <v>0</v>
      </c>
      <c r="R44" s="688" t="s">
        <v>0</v>
      </c>
      <c r="S44" s="688" t="s">
        <v>0</v>
      </c>
      <c r="T44" s="688" t="s">
        <v>0</v>
      </c>
      <c r="U44" s="653" t="s">
        <v>360</v>
      </c>
    </row>
    <row r="45" spans="1:21" ht="17.25" customHeight="1">
      <c r="A45" s="654"/>
      <c r="B45" s="655" t="s">
        <v>361</v>
      </c>
      <c r="C45" s="686">
        <v>23227</v>
      </c>
      <c r="D45" s="686">
        <v>9094</v>
      </c>
      <c r="E45" s="686" t="s">
        <v>0</v>
      </c>
      <c r="F45" s="686">
        <v>654</v>
      </c>
      <c r="G45" s="686">
        <v>234</v>
      </c>
      <c r="H45" s="686">
        <v>2065</v>
      </c>
      <c r="I45" s="686" t="s">
        <v>0</v>
      </c>
      <c r="J45" s="686" t="s">
        <v>0</v>
      </c>
      <c r="K45" s="686">
        <v>10</v>
      </c>
      <c r="L45" s="686">
        <v>420</v>
      </c>
      <c r="M45" s="686">
        <v>7</v>
      </c>
      <c r="N45" s="686">
        <v>60</v>
      </c>
      <c r="O45" s="686">
        <v>8</v>
      </c>
      <c r="P45" s="686">
        <v>160</v>
      </c>
      <c r="Q45" s="686" t="s">
        <v>0</v>
      </c>
      <c r="R45" s="686" t="s">
        <v>0</v>
      </c>
      <c r="S45" s="686" t="s">
        <v>0</v>
      </c>
      <c r="T45" s="686" t="s">
        <v>0</v>
      </c>
      <c r="U45" s="656" t="s">
        <v>566</v>
      </c>
    </row>
    <row r="46" spans="1:21" ht="17.25" customHeight="1">
      <c r="A46" s="657"/>
      <c r="B46" s="655" t="s">
        <v>362</v>
      </c>
      <c r="C46" s="686">
        <v>23786</v>
      </c>
      <c r="D46" s="686">
        <v>9208</v>
      </c>
      <c r="E46" s="686" t="s">
        <v>0</v>
      </c>
      <c r="F46" s="686">
        <v>582</v>
      </c>
      <c r="G46" s="686">
        <v>154</v>
      </c>
      <c r="H46" s="686">
        <v>1663</v>
      </c>
      <c r="I46" s="686" t="s">
        <v>0</v>
      </c>
      <c r="J46" s="686" t="s">
        <v>0</v>
      </c>
      <c r="K46" s="686">
        <v>25</v>
      </c>
      <c r="L46" s="686">
        <v>1047</v>
      </c>
      <c r="M46" s="686">
        <v>4</v>
      </c>
      <c r="N46" s="686">
        <v>38</v>
      </c>
      <c r="O46" s="698">
        <v>77</v>
      </c>
      <c r="P46" s="686">
        <v>200</v>
      </c>
      <c r="Q46" s="686" t="s">
        <v>0</v>
      </c>
      <c r="R46" s="686" t="s">
        <v>0</v>
      </c>
      <c r="S46" s="686" t="s">
        <v>0</v>
      </c>
      <c r="T46" s="699" t="s">
        <v>0</v>
      </c>
      <c r="U46" s="656" t="s">
        <v>567</v>
      </c>
    </row>
    <row r="47" spans="1:21" ht="17.25" customHeight="1" thickBot="1">
      <c r="A47" s="658"/>
      <c r="B47" s="659" t="s">
        <v>363</v>
      </c>
      <c r="C47" s="807">
        <v>94296</v>
      </c>
      <c r="D47" s="807">
        <v>33971</v>
      </c>
      <c r="E47" s="807" t="s">
        <v>0</v>
      </c>
      <c r="F47" s="807">
        <v>3423</v>
      </c>
      <c r="G47" s="807">
        <v>1294</v>
      </c>
      <c r="H47" s="807">
        <v>11023</v>
      </c>
      <c r="I47" s="807" t="s">
        <v>0</v>
      </c>
      <c r="J47" s="807" t="s">
        <v>0</v>
      </c>
      <c r="K47" s="807">
        <v>36</v>
      </c>
      <c r="L47" s="807">
        <v>1509</v>
      </c>
      <c r="M47" s="807">
        <v>23</v>
      </c>
      <c r="N47" s="807">
        <v>59</v>
      </c>
      <c r="O47" s="661">
        <v>151</v>
      </c>
      <c r="P47" s="807">
        <v>1367</v>
      </c>
      <c r="Q47" s="807" t="s">
        <v>0</v>
      </c>
      <c r="R47" s="807" t="s">
        <v>0</v>
      </c>
      <c r="S47" s="807" t="s">
        <v>0</v>
      </c>
      <c r="T47" s="821" t="s">
        <v>0</v>
      </c>
      <c r="U47" s="664" t="s">
        <v>568</v>
      </c>
    </row>
    <row r="48" spans="1:4" ht="13.5" customHeight="1">
      <c r="A48" s="634" t="s">
        <v>383</v>
      </c>
      <c r="D48" s="665"/>
    </row>
    <row r="49" ht="13.5" customHeight="1"/>
    <row r="50" ht="13.5" customHeight="1"/>
    <row r="51" ht="14.25" customHeight="1"/>
    <row r="52" ht="13.5" customHeight="1"/>
    <row r="53" ht="13.5" customHeight="1"/>
    <row r="54" ht="13.5" customHeight="1"/>
  </sheetData>
  <sheetProtection/>
  <mergeCells count="10">
    <mergeCell ref="T4:U4"/>
    <mergeCell ref="A5:B7"/>
    <mergeCell ref="C5:F6"/>
    <mergeCell ref="G5:H6"/>
    <mergeCell ref="I5:J6"/>
    <mergeCell ref="Q5:R6"/>
    <mergeCell ref="U5:U7"/>
    <mergeCell ref="K6:L6"/>
    <mergeCell ref="M6:N6"/>
    <mergeCell ref="S6:T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00B0F0"/>
  </sheetPr>
  <dimension ref="A1:BN60"/>
  <sheetViews>
    <sheetView showGridLines="0" zoomScalePageLayoutView="0" workbookViewId="0" topLeftCell="A1">
      <selection activeCell="A1" sqref="A1"/>
    </sheetView>
  </sheetViews>
  <sheetFormatPr defaultColWidth="8.00390625" defaultRowHeight="13.5"/>
  <cols>
    <col min="1" max="1" width="2.50390625" style="633" customWidth="1"/>
    <col min="2" max="2" width="9.375" style="633" customWidth="1"/>
    <col min="3" max="4" width="10.625" style="633" customWidth="1"/>
    <col min="5" max="5" width="11.00390625" style="633" customWidth="1"/>
    <col min="6" max="6" width="10.625" style="633" customWidth="1"/>
    <col min="7" max="7" width="6.625" style="633" customWidth="1"/>
    <col min="8" max="10" width="10.625" style="633" customWidth="1"/>
    <col min="11" max="12" width="7.50390625" style="633" customWidth="1"/>
    <col min="13" max="13" width="10.00390625" style="633" customWidth="1"/>
    <col min="14" max="14" width="9.75390625" style="633" customWidth="1"/>
    <col min="15" max="17" width="8.75390625" style="633" customWidth="1"/>
    <col min="18" max="18" width="8.25390625" style="633" customWidth="1"/>
    <col min="19" max="19" width="8.75390625" style="633" customWidth="1"/>
    <col min="20" max="20" width="9.125" style="633" customWidth="1"/>
    <col min="21" max="22" width="8.75390625" style="633" customWidth="1"/>
    <col min="23" max="23" width="7.125" style="633" customWidth="1"/>
    <col min="24" max="24" width="8.00390625" style="633" customWidth="1"/>
    <col min="25" max="26" width="8.00390625" style="633" hidden="1" customWidth="1"/>
    <col min="27" max="27" width="9.50390625" style="633" hidden="1" customWidth="1"/>
    <col min="28" max="28" width="15.125" style="690" hidden="1" customWidth="1"/>
    <col min="29" max="29" width="8.125" style="690" hidden="1" customWidth="1"/>
    <col min="30" max="30" width="11.875" style="690" hidden="1" customWidth="1"/>
    <col min="31" max="31" width="12.875" style="690" hidden="1" customWidth="1"/>
    <col min="32" max="32" width="15.00390625" style="690" hidden="1" customWidth="1"/>
    <col min="33" max="33" width="11.00390625" style="690" hidden="1" customWidth="1"/>
    <col min="34" max="34" width="15.875" style="690" hidden="1" customWidth="1"/>
    <col min="35" max="35" width="10.50390625" style="690" hidden="1" customWidth="1"/>
    <col min="36" max="36" width="13.50390625" style="690" hidden="1" customWidth="1"/>
    <col min="37" max="37" width="10.50390625" style="690" hidden="1" customWidth="1"/>
    <col min="38" max="38" width="12.25390625" style="690" hidden="1" customWidth="1"/>
    <col min="39" max="39" width="8.00390625" style="690" hidden="1" customWidth="1"/>
    <col min="40" max="40" width="13.625" style="690" hidden="1" customWidth="1"/>
    <col min="41" max="41" width="8.00390625" style="690" hidden="1" customWidth="1"/>
    <col min="42" max="42" width="16.625" style="690" hidden="1" customWidth="1"/>
    <col min="43" max="43" width="11.25390625" style="690" hidden="1" customWidth="1"/>
    <col min="44" max="44" width="14.875" style="690" hidden="1" customWidth="1"/>
    <col min="45" max="48" width="10.625" style="690" hidden="1" customWidth="1"/>
    <col min="49" max="49" width="12.50390625" style="690" hidden="1" customWidth="1"/>
    <col min="50" max="50" width="8.00390625" style="690" hidden="1" customWidth="1"/>
    <col min="51" max="51" width="12.875" style="690" hidden="1" customWidth="1"/>
    <col min="52" max="52" width="8.00390625" style="690" hidden="1" customWidth="1"/>
    <col min="53" max="53" width="14.50390625" style="690" hidden="1" customWidth="1"/>
    <col min="54" max="54" width="10.00390625" style="690" hidden="1" customWidth="1"/>
    <col min="55" max="55" width="13.375" style="690" hidden="1" customWidth="1"/>
    <col min="56" max="56" width="9.125" style="690" hidden="1" customWidth="1"/>
    <col min="57" max="57" width="12.25390625" style="690" hidden="1" customWidth="1"/>
    <col min="58" max="66" width="8.00390625" style="690" hidden="1" customWidth="1"/>
    <col min="67" max="16384" width="8.00390625" style="633" customWidth="1"/>
  </cols>
  <sheetData>
    <row r="1" spans="1:66" s="629" customFormat="1" ht="18.75" customHeight="1">
      <c r="A1" s="624"/>
      <c r="B1" s="624"/>
      <c r="C1" s="624"/>
      <c r="D1" s="624"/>
      <c r="E1" s="624"/>
      <c r="F1" s="624"/>
      <c r="G1" s="624"/>
      <c r="H1" s="624"/>
      <c r="I1" s="624"/>
      <c r="J1" s="626" t="s">
        <v>580</v>
      </c>
      <c r="K1" s="626"/>
      <c r="L1" s="626"/>
      <c r="M1" s="627" t="s">
        <v>570</v>
      </c>
      <c r="N1" s="667"/>
      <c r="O1" s="668"/>
      <c r="P1" s="668"/>
      <c r="Q1" s="668"/>
      <c r="R1" s="668"/>
      <c r="S1" s="668"/>
      <c r="T1" s="624"/>
      <c r="U1" s="624"/>
      <c r="V1" s="624"/>
      <c r="W1" s="624"/>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row>
    <row r="2" spans="1:23" ht="3.75" customHeight="1">
      <c r="A2" s="624"/>
      <c r="B2" s="669"/>
      <c r="C2" s="669"/>
      <c r="D2" s="669"/>
      <c r="E2" s="669"/>
      <c r="F2" s="669"/>
      <c r="G2" s="669"/>
      <c r="H2" s="669"/>
      <c r="I2" s="669"/>
      <c r="J2" s="626"/>
      <c r="K2" s="626"/>
      <c r="L2" s="626"/>
      <c r="M2" s="627"/>
      <c r="N2" s="670"/>
      <c r="O2" s="671"/>
      <c r="P2" s="671"/>
      <c r="Q2" s="671"/>
      <c r="R2" s="671"/>
      <c r="S2" s="671"/>
      <c r="T2" s="669"/>
      <c r="U2" s="669"/>
      <c r="V2" s="669"/>
      <c r="W2" s="669"/>
    </row>
    <row r="3" ht="12.75" customHeight="1">
      <c r="B3" s="633" t="s">
        <v>581</v>
      </c>
    </row>
    <row r="4" spans="3:66" s="634" customFormat="1" ht="12.75" customHeight="1" thickBot="1">
      <c r="C4" s="634" t="s">
        <v>384</v>
      </c>
      <c r="L4" s="634" t="s">
        <v>482</v>
      </c>
      <c r="M4" s="634" t="s">
        <v>582</v>
      </c>
      <c r="U4" s="1106" t="s">
        <v>385</v>
      </c>
      <c r="V4" s="1106"/>
      <c r="W4" s="1106"/>
      <c r="Y4" s="634" t="s">
        <v>583</v>
      </c>
      <c r="Z4" s="634" t="s">
        <v>584</v>
      </c>
      <c r="AA4" s="634" t="s">
        <v>585</v>
      </c>
      <c r="AB4" s="691" t="s">
        <v>586</v>
      </c>
      <c r="AC4" s="691" t="s">
        <v>587</v>
      </c>
      <c r="AD4" s="691" t="s">
        <v>588</v>
      </c>
      <c r="AE4" s="691" t="s">
        <v>588</v>
      </c>
      <c r="AF4" s="691" t="s">
        <v>589</v>
      </c>
      <c r="AG4" s="691" t="s">
        <v>589</v>
      </c>
      <c r="AH4" s="691" t="s">
        <v>590</v>
      </c>
      <c r="AI4" s="691" t="s">
        <v>590</v>
      </c>
      <c r="AJ4" s="691" t="s">
        <v>591</v>
      </c>
      <c r="AK4" s="691" t="s">
        <v>591</v>
      </c>
      <c r="AL4" s="691" t="s">
        <v>592</v>
      </c>
      <c r="AM4" s="691" t="s">
        <v>592</v>
      </c>
      <c r="AN4" s="691" t="s">
        <v>593</v>
      </c>
      <c r="AO4" s="691" t="s">
        <v>593</v>
      </c>
      <c r="AP4" s="691" t="s">
        <v>594</v>
      </c>
      <c r="AQ4" s="691" t="s">
        <v>594</v>
      </c>
      <c r="AR4" s="691" t="s">
        <v>595</v>
      </c>
      <c r="AS4" s="691" t="s">
        <v>595</v>
      </c>
      <c r="AT4" s="634" t="s">
        <v>596</v>
      </c>
      <c r="AU4" s="691" t="s">
        <v>597</v>
      </c>
      <c r="AV4" s="691" t="s">
        <v>598</v>
      </c>
      <c r="AW4" s="691" t="s">
        <v>599</v>
      </c>
      <c r="AX4" s="691" t="s">
        <v>600</v>
      </c>
      <c r="AY4" s="691" t="s">
        <v>601</v>
      </c>
      <c r="AZ4" s="691" t="s">
        <v>601</v>
      </c>
      <c r="BA4" s="691" t="s">
        <v>602</v>
      </c>
      <c r="BB4" s="691" t="s">
        <v>602</v>
      </c>
      <c r="BC4" s="691" t="s">
        <v>603</v>
      </c>
      <c r="BD4" s="691" t="s">
        <v>603</v>
      </c>
      <c r="BE4" s="691" t="s">
        <v>604</v>
      </c>
      <c r="BF4" s="691" t="s">
        <v>604</v>
      </c>
      <c r="BG4" s="691"/>
      <c r="BH4" s="691"/>
      <c r="BI4" s="691"/>
      <c r="BJ4" s="691"/>
      <c r="BK4" s="691"/>
      <c r="BL4" s="691"/>
      <c r="BM4" s="691"/>
      <c r="BN4" s="691"/>
    </row>
    <row r="5" spans="1:23" ht="13.5" customHeight="1">
      <c r="A5" s="1091" t="s">
        <v>605</v>
      </c>
      <c r="B5" s="1092"/>
      <c r="C5" s="1084" t="s">
        <v>606</v>
      </c>
      <c r="D5" s="1107"/>
      <c r="E5" s="1084" t="s">
        <v>371</v>
      </c>
      <c r="F5" s="1085"/>
      <c r="G5" s="1085"/>
      <c r="H5" s="1107"/>
      <c r="I5" s="1084" t="s">
        <v>386</v>
      </c>
      <c r="J5" s="1085"/>
      <c r="K5" s="1088" t="s">
        <v>387</v>
      </c>
      <c r="L5" s="1117"/>
      <c r="M5" s="1119" t="s">
        <v>607</v>
      </c>
      <c r="N5" s="1084" t="s">
        <v>388</v>
      </c>
      <c r="O5" s="1085"/>
      <c r="P5" s="692"/>
      <c r="Q5" s="692"/>
      <c r="R5" s="692"/>
      <c r="S5" s="692"/>
      <c r="T5" s="1084" t="s">
        <v>389</v>
      </c>
      <c r="U5" s="1085"/>
      <c r="V5" s="1107"/>
      <c r="W5" s="1088" t="s">
        <v>336</v>
      </c>
    </row>
    <row r="6" spans="1:23" ht="13.5" customHeight="1">
      <c r="A6" s="1093"/>
      <c r="B6" s="1094"/>
      <c r="C6" s="1086"/>
      <c r="D6" s="1108"/>
      <c r="E6" s="1086"/>
      <c r="F6" s="1087"/>
      <c r="G6" s="1087"/>
      <c r="H6" s="1108"/>
      <c r="I6" s="1086"/>
      <c r="J6" s="1087"/>
      <c r="K6" s="1090"/>
      <c r="L6" s="1118"/>
      <c r="M6" s="1120"/>
      <c r="N6" s="1086"/>
      <c r="O6" s="1087"/>
      <c r="P6" s="1113" t="s">
        <v>390</v>
      </c>
      <c r="Q6" s="1114"/>
      <c r="R6" s="680" t="s">
        <v>608</v>
      </c>
      <c r="S6" s="680"/>
      <c r="T6" s="1086"/>
      <c r="U6" s="1087"/>
      <c r="V6" s="1108"/>
      <c r="W6" s="1089"/>
    </row>
    <row r="7" spans="1:23" ht="13.5" customHeight="1">
      <c r="A7" s="1095"/>
      <c r="B7" s="1096"/>
      <c r="C7" s="642" t="s">
        <v>1</v>
      </c>
      <c r="D7" s="642" t="s">
        <v>341</v>
      </c>
      <c r="E7" s="693" t="s">
        <v>378</v>
      </c>
      <c r="F7" s="694" t="s">
        <v>379</v>
      </c>
      <c r="G7" s="694" t="s">
        <v>380</v>
      </c>
      <c r="H7" s="694" t="s">
        <v>381</v>
      </c>
      <c r="I7" s="642" t="s">
        <v>1</v>
      </c>
      <c r="J7" s="681" t="s">
        <v>341</v>
      </c>
      <c r="K7" s="642" t="s">
        <v>1</v>
      </c>
      <c r="L7" s="681" t="s">
        <v>341</v>
      </c>
      <c r="M7" s="1121"/>
      <c r="N7" s="642" t="s">
        <v>1</v>
      </c>
      <c r="O7" s="642" t="s">
        <v>341</v>
      </c>
      <c r="P7" s="642" t="s">
        <v>1</v>
      </c>
      <c r="Q7" s="642" t="s">
        <v>341</v>
      </c>
      <c r="R7" s="642" t="s">
        <v>1</v>
      </c>
      <c r="S7" s="642" t="s">
        <v>341</v>
      </c>
      <c r="T7" s="695" t="s">
        <v>391</v>
      </c>
      <c r="U7" s="683" t="s">
        <v>379</v>
      </c>
      <c r="V7" s="683" t="s">
        <v>392</v>
      </c>
      <c r="W7" s="1090"/>
    </row>
    <row r="8" spans="1:23" ht="13.5" customHeight="1">
      <c r="A8" s="430"/>
      <c r="B8" s="43" t="s">
        <v>17</v>
      </c>
      <c r="C8" s="645"/>
      <c r="D8" s="645"/>
      <c r="E8" s="684"/>
      <c r="F8" s="685"/>
      <c r="G8" s="685"/>
      <c r="H8" s="685"/>
      <c r="I8" s="645"/>
      <c r="J8" s="645"/>
      <c r="K8" s="645"/>
      <c r="L8" s="645"/>
      <c r="M8" s="696"/>
      <c r="N8" s="645"/>
      <c r="O8" s="645"/>
      <c r="P8" s="645"/>
      <c r="Q8" s="645"/>
      <c r="R8" s="645"/>
      <c r="S8" s="645"/>
      <c r="T8" s="697"/>
      <c r="U8" s="685"/>
      <c r="V8" s="685"/>
      <c r="W8" s="976" t="s">
        <v>887</v>
      </c>
    </row>
    <row r="9" spans="1:23" ht="16.5" customHeight="1">
      <c r="A9" s="435"/>
      <c r="B9" s="50" t="s">
        <v>561</v>
      </c>
      <c r="C9" s="698">
        <v>8140</v>
      </c>
      <c r="D9" s="698">
        <v>8916</v>
      </c>
      <c r="E9" s="698">
        <v>460154</v>
      </c>
      <c r="F9" s="698">
        <v>162790</v>
      </c>
      <c r="G9" s="686" t="s">
        <v>0</v>
      </c>
      <c r="H9" s="698">
        <v>7755</v>
      </c>
      <c r="I9" s="698">
        <v>11296</v>
      </c>
      <c r="J9" s="698">
        <v>64287</v>
      </c>
      <c r="K9" s="686" t="s">
        <v>0</v>
      </c>
      <c r="L9" s="686" t="s">
        <v>0</v>
      </c>
      <c r="M9" s="686" t="s">
        <v>0</v>
      </c>
      <c r="N9" s="686" t="s">
        <v>0</v>
      </c>
      <c r="O9" s="686" t="s">
        <v>0</v>
      </c>
      <c r="P9" s="686" t="s">
        <v>0</v>
      </c>
      <c r="Q9" s="686" t="s">
        <v>0</v>
      </c>
      <c r="R9" s="686" t="s">
        <v>0</v>
      </c>
      <c r="S9" s="686" t="s">
        <v>0</v>
      </c>
      <c r="T9" s="686" t="s">
        <v>0</v>
      </c>
      <c r="U9" s="686" t="s">
        <v>0</v>
      </c>
      <c r="V9" s="699" t="s">
        <v>0</v>
      </c>
      <c r="W9" s="436" t="s">
        <v>562</v>
      </c>
    </row>
    <row r="10" spans="1:23" ht="16.5" customHeight="1">
      <c r="A10" s="437"/>
      <c r="B10" s="50" t="s">
        <v>576</v>
      </c>
      <c r="C10" s="698">
        <v>5118</v>
      </c>
      <c r="D10" s="698">
        <v>4756</v>
      </c>
      <c r="E10" s="698">
        <v>336431</v>
      </c>
      <c r="F10" s="698">
        <v>137449</v>
      </c>
      <c r="G10" s="686" t="s">
        <v>0</v>
      </c>
      <c r="H10" s="698">
        <v>7651</v>
      </c>
      <c r="I10" s="698">
        <v>4844</v>
      </c>
      <c r="J10" s="698">
        <v>43589</v>
      </c>
      <c r="K10" s="698">
        <v>2</v>
      </c>
      <c r="L10" s="698">
        <v>10</v>
      </c>
      <c r="M10" s="686" t="s">
        <v>0</v>
      </c>
      <c r="N10" s="686" t="s">
        <v>0</v>
      </c>
      <c r="O10" s="686" t="s">
        <v>0</v>
      </c>
      <c r="P10" s="686" t="s">
        <v>0</v>
      </c>
      <c r="Q10" s="686" t="s">
        <v>0</v>
      </c>
      <c r="R10" s="686" t="s">
        <v>0</v>
      </c>
      <c r="S10" s="686" t="s">
        <v>0</v>
      </c>
      <c r="T10" s="686" t="s">
        <v>0</v>
      </c>
      <c r="U10" s="686" t="s">
        <v>0</v>
      </c>
      <c r="V10" s="699" t="s">
        <v>0</v>
      </c>
      <c r="W10" s="436" t="s">
        <v>577</v>
      </c>
    </row>
    <row r="11" spans="1:23" ht="16.5" customHeight="1">
      <c r="A11" s="437"/>
      <c r="B11" s="50" t="s">
        <v>342</v>
      </c>
      <c r="C11" s="698">
        <v>5392</v>
      </c>
      <c r="D11" s="698">
        <v>5035</v>
      </c>
      <c r="E11" s="698">
        <v>368212</v>
      </c>
      <c r="F11" s="698">
        <v>150037</v>
      </c>
      <c r="G11" s="686" t="s">
        <v>0</v>
      </c>
      <c r="H11" s="698">
        <v>8507</v>
      </c>
      <c r="I11" s="698">
        <v>5120</v>
      </c>
      <c r="J11" s="698">
        <v>51628</v>
      </c>
      <c r="K11" s="698">
        <v>3</v>
      </c>
      <c r="L11" s="698">
        <v>21</v>
      </c>
      <c r="M11" s="686" t="s">
        <v>0</v>
      </c>
      <c r="N11" s="686" t="s">
        <v>0</v>
      </c>
      <c r="O11" s="686" t="s">
        <v>0</v>
      </c>
      <c r="P11" s="686" t="s">
        <v>0</v>
      </c>
      <c r="Q11" s="686" t="s">
        <v>0</v>
      </c>
      <c r="R11" s="686" t="s">
        <v>0</v>
      </c>
      <c r="S11" s="686" t="s">
        <v>0</v>
      </c>
      <c r="T11" s="686" t="s">
        <v>0</v>
      </c>
      <c r="U11" s="686" t="s">
        <v>0</v>
      </c>
      <c r="V11" s="699" t="s">
        <v>0</v>
      </c>
      <c r="W11" s="436" t="s">
        <v>343</v>
      </c>
    </row>
    <row r="12" spans="1:58" ht="16.5" customHeight="1">
      <c r="A12" s="437"/>
      <c r="B12" s="50" t="s">
        <v>445</v>
      </c>
      <c r="C12" s="647">
        <v>5788</v>
      </c>
      <c r="D12" s="647">
        <v>5621</v>
      </c>
      <c r="E12" s="647">
        <v>429236</v>
      </c>
      <c r="F12" s="647">
        <v>174715</v>
      </c>
      <c r="G12" s="687" t="s">
        <v>0</v>
      </c>
      <c r="H12" s="647">
        <v>10092</v>
      </c>
      <c r="I12" s="647">
        <v>6150</v>
      </c>
      <c r="J12" s="647">
        <v>63601</v>
      </c>
      <c r="K12" s="647">
        <v>7</v>
      </c>
      <c r="L12" s="647">
        <v>162</v>
      </c>
      <c r="M12" s="687" t="s">
        <v>0</v>
      </c>
      <c r="N12" s="687" t="s">
        <v>0</v>
      </c>
      <c r="O12" s="687" t="s">
        <v>0</v>
      </c>
      <c r="P12" s="687" t="s">
        <v>0</v>
      </c>
      <c r="Q12" s="687" t="s">
        <v>0</v>
      </c>
      <c r="R12" s="687" t="s">
        <v>0</v>
      </c>
      <c r="S12" s="687" t="s">
        <v>0</v>
      </c>
      <c r="T12" s="687" t="s">
        <v>0</v>
      </c>
      <c r="U12" s="687" t="s">
        <v>0</v>
      </c>
      <c r="V12" s="687" t="s">
        <v>0</v>
      </c>
      <c r="W12" s="436" t="s">
        <v>472</v>
      </c>
      <c r="Y12" s="633">
        <v>14534</v>
      </c>
      <c r="Z12" s="633">
        <v>1</v>
      </c>
      <c r="AA12" s="633">
        <v>14535</v>
      </c>
      <c r="AB12" s="690">
        <v>150523422</v>
      </c>
      <c r="AC12" s="690">
        <v>10000</v>
      </c>
      <c r="AD12" s="690">
        <v>150533422</v>
      </c>
      <c r="AE12" s="690">
        <v>15053</v>
      </c>
      <c r="AF12" s="690">
        <v>19035499116</v>
      </c>
      <c r="AG12" s="690">
        <v>1903550</v>
      </c>
      <c r="AH12" s="690">
        <v>14043083467</v>
      </c>
      <c r="AI12" s="690">
        <v>1404308</v>
      </c>
      <c r="AJ12" s="690">
        <v>4787041183</v>
      </c>
      <c r="AK12" s="690">
        <v>478704</v>
      </c>
      <c r="AL12" s="690">
        <v>205374466</v>
      </c>
      <c r="AM12" s="690">
        <v>20537</v>
      </c>
      <c r="AN12" s="690">
        <v>1311571589</v>
      </c>
      <c r="AO12" s="690">
        <v>131157</v>
      </c>
      <c r="AP12" s="690">
        <v>82570943474</v>
      </c>
      <c r="AQ12" s="690">
        <v>8257094</v>
      </c>
      <c r="AR12" s="690">
        <v>82135394080</v>
      </c>
      <c r="AS12" s="690">
        <v>8213539</v>
      </c>
      <c r="AT12" s="690">
        <v>30787</v>
      </c>
      <c r="AU12" s="690">
        <v>0</v>
      </c>
      <c r="AV12" s="690">
        <v>30787</v>
      </c>
      <c r="AW12" s="690">
        <v>435549394</v>
      </c>
      <c r="AX12" s="690">
        <v>0</v>
      </c>
      <c r="AY12" s="690">
        <v>435549394</v>
      </c>
      <c r="AZ12" s="690">
        <v>43555</v>
      </c>
      <c r="BA12" s="690">
        <v>73076961683</v>
      </c>
      <c r="BB12" s="690">
        <v>7307696</v>
      </c>
      <c r="BC12" s="690">
        <v>9493981791</v>
      </c>
      <c r="BD12" s="690">
        <v>949398</v>
      </c>
      <c r="BE12" s="690">
        <v>0</v>
      </c>
      <c r="BF12" s="690">
        <v>0</v>
      </c>
    </row>
    <row r="13" spans="1:66" s="649" customFormat="1" ht="16.5" customHeight="1">
      <c r="A13" s="438"/>
      <c r="B13" s="439" t="s">
        <v>563</v>
      </c>
      <c r="C13" s="648">
        <v>6390</v>
      </c>
      <c r="D13" s="648">
        <v>5752</v>
      </c>
      <c r="E13" s="648">
        <v>440335</v>
      </c>
      <c r="F13" s="648">
        <v>179833</v>
      </c>
      <c r="G13" s="688" t="s">
        <v>0</v>
      </c>
      <c r="H13" s="648">
        <v>10059</v>
      </c>
      <c r="I13" s="648">
        <v>7346</v>
      </c>
      <c r="J13" s="648">
        <v>67570</v>
      </c>
      <c r="K13" s="648">
        <v>11</v>
      </c>
      <c r="L13" s="648">
        <v>267</v>
      </c>
      <c r="M13" s="838" t="s">
        <v>0</v>
      </c>
      <c r="N13" s="838" t="s">
        <v>0</v>
      </c>
      <c r="O13" s="838" t="s">
        <v>0</v>
      </c>
      <c r="P13" s="838" t="s">
        <v>0</v>
      </c>
      <c r="Q13" s="838" t="s">
        <v>0</v>
      </c>
      <c r="R13" s="838" t="s">
        <v>0</v>
      </c>
      <c r="S13" s="838" t="s">
        <v>0</v>
      </c>
      <c r="T13" s="838" t="s">
        <v>0</v>
      </c>
      <c r="U13" s="838" t="s">
        <v>0</v>
      </c>
      <c r="V13" s="838" t="s">
        <v>0</v>
      </c>
      <c r="W13" s="441" t="s">
        <v>564</v>
      </c>
      <c r="AB13" s="702"/>
      <c r="AC13" s="702"/>
      <c r="AD13" s="702"/>
      <c r="AE13" s="702"/>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2"/>
      <c r="BJ13" s="702"/>
      <c r="BK13" s="702"/>
      <c r="BL13" s="702"/>
      <c r="BM13" s="702"/>
      <c r="BN13" s="702"/>
    </row>
    <row r="14" spans="1:66" s="649" customFormat="1" ht="6" customHeight="1">
      <c r="A14" s="438"/>
      <c r="B14" s="650"/>
      <c r="C14" s="700"/>
      <c r="D14" s="700"/>
      <c r="E14" s="700"/>
      <c r="F14" s="700"/>
      <c r="G14" s="688"/>
      <c r="H14" s="700"/>
      <c r="I14" s="700"/>
      <c r="J14" s="700"/>
      <c r="K14" s="700"/>
      <c r="L14" s="700"/>
      <c r="M14" s="688"/>
      <c r="N14" s="688"/>
      <c r="O14" s="688"/>
      <c r="P14" s="688"/>
      <c r="Q14" s="688"/>
      <c r="R14" s="688"/>
      <c r="S14" s="688"/>
      <c r="T14" s="688"/>
      <c r="U14" s="688"/>
      <c r="V14" s="701"/>
      <c r="W14" s="441"/>
      <c r="AB14" s="702"/>
      <c r="AC14" s="702"/>
      <c r="AD14" s="702"/>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row>
    <row r="15" spans="1:66" s="649" customFormat="1" ht="16.5" customHeight="1">
      <c r="A15" s="651"/>
      <c r="B15" s="652" t="s">
        <v>228</v>
      </c>
      <c r="C15" s="700">
        <v>5269</v>
      </c>
      <c r="D15" s="700">
        <v>4387</v>
      </c>
      <c r="E15" s="700">
        <v>349950</v>
      </c>
      <c r="F15" s="700">
        <v>142853</v>
      </c>
      <c r="G15" s="688" t="s">
        <v>0</v>
      </c>
      <c r="H15" s="700">
        <v>8154</v>
      </c>
      <c r="I15" s="700">
        <v>5878</v>
      </c>
      <c r="J15" s="700">
        <v>52793</v>
      </c>
      <c r="K15" s="700">
        <v>8</v>
      </c>
      <c r="L15" s="700">
        <v>208</v>
      </c>
      <c r="M15" s="838" t="s">
        <v>0</v>
      </c>
      <c r="N15" s="838" t="s">
        <v>0</v>
      </c>
      <c r="O15" s="838" t="s">
        <v>0</v>
      </c>
      <c r="P15" s="838" t="s">
        <v>0</v>
      </c>
      <c r="Q15" s="838" t="s">
        <v>0</v>
      </c>
      <c r="R15" s="838" t="s">
        <v>0</v>
      </c>
      <c r="S15" s="838" t="s">
        <v>0</v>
      </c>
      <c r="T15" s="838" t="s">
        <v>0</v>
      </c>
      <c r="U15" s="838" t="s">
        <v>0</v>
      </c>
      <c r="V15" s="838" t="s">
        <v>0</v>
      </c>
      <c r="W15" s="653" t="s">
        <v>609</v>
      </c>
      <c r="AB15" s="702"/>
      <c r="AC15" s="702"/>
      <c r="AD15" s="70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c r="BC15" s="702"/>
      <c r="BD15" s="702"/>
      <c r="BE15" s="702"/>
      <c r="BF15" s="702"/>
      <c r="BG15" s="702"/>
      <c r="BH15" s="702"/>
      <c r="BI15" s="702"/>
      <c r="BJ15" s="702"/>
      <c r="BK15" s="702"/>
      <c r="BL15" s="702"/>
      <c r="BM15" s="702"/>
      <c r="BN15" s="702"/>
    </row>
    <row r="16" spans="1:66" s="649" customFormat="1" ht="16.5" customHeight="1">
      <c r="A16" s="651"/>
      <c r="B16" s="652" t="s">
        <v>226</v>
      </c>
      <c r="C16" s="700">
        <v>1121</v>
      </c>
      <c r="D16" s="700">
        <v>1365</v>
      </c>
      <c r="E16" s="700">
        <v>90385</v>
      </c>
      <c r="F16" s="700">
        <v>36981</v>
      </c>
      <c r="G16" s="688" t="s">
        <v>0</v>
      </c>
      <c r="H16" s="700">
        <v>1904</v>
      </c>
      <c r="I16" s="700">
        <v>1468</v>
      </c>
      <c r="J16" s="700">
        <v>14778</v>
      </c>
      <c r="K16" s="700">
        <v>3</v>
      </c>
      <c r="L16" s="700">
        <v>59</v>
      </c>
      <c r="M16" s="838" t="s">
        <v>0</v>
      </c>
      <c r="N16" s="838" t="s">
        <v>0</v>
      </c>
      <c r="O16" s="838" t="s">
        <v>0</v>
      </c>
      <c r="P16" s="838" t="s">
        <v>0</v>
      </c>
      <c r="Q16" s="838" t="s">
        <v>0</v>
      </c>
      <c r="R16" s="838" t="s">
        <v>0</v>
      </c>
      <c r="S16" s="838" t="s">
        <v>0</v>
      </c>
      <c r="T16" s="838" t="s">
        <v>0</v>
      </c>
      <c r="U16" s="838" t="s">
        <v>0</v>
      </c>
      <c r="V16" s="838" t="s">
        <v>0</v>
      </c>
      <c r="W16" s="653" t="s">
        <v>610</v>
      </c>
      <c r="AB16" s="702"/>
      <c r="AC16" s="702"/>
      <c r="AD16" s="702"/>
      <c r="AE16" s="702"/>
      <c r="AF16" s="702"/>
      <c r="AG16" s="702"/>
      <c r="AH16" s="702"/>
      <c r="AI16" s="702"/>
      <c r="AJ16" s="702"/>
      <c r="AK16" s="702"/>
      <c r="AL16" s="702"/>
      <c r="AM16" s="702"/>
      <c r="AN16" s="702"/>
      <c r="AO16" s="702"/>
      <c r="AP16" s="702"/>
      <c r="AQ16" s="702"/>
      <c r="AR16" s="702"/>
      <c r="AS16" s="702"/>
      <c r="AT16" s="702"/>
      <c r="AU16" s="702"/>
      <c r="AV16" s="702"/>
      <c r="AW16" s="702"/>
      <c r="AX16" s="702"/>
      <c r="AY16" s="702"/>
      <c r="AZ16" s="702"/>
      <c r="BA16" s="702"/>
      <c r="BB16" s="702"/>
      <c r="BC16" s="702"/>
      <c r="BD16" s="702"/>
      <c r="BE16" s="702"/>
      <c r="BF16" s="702"/>
      <c r="BG16" s="702"/>
      <c r="BH16" s="702"/>
      <c r="BI16" s="702"/>
      <c r="BJ16" s="702"/>
      <c r="BK16" s="702"/>
      <c r="BL16" s="702"/>
      <c r="BM16" s="702"/>
      <c r="BN16" s="702"/>
    </row>
    <row r="17" spans="1:23" ht="7.5" customHeight="1">
      <c r="A17" s="654"/>
      <c r="B17" s="655"/>
      <c r="C17" s="686"/>
      <c r="D17" s="686"/>
      <c r="E17" s="686"/>
      <c r="F17" s="686"/>
      <c r="G17" s="688"/>
      <c r="H17" s="686"/>
      <c r="I17" s="686"/>
      <c r="J17" s="686"/>
      <c r="K17" s="686"/>
      <c r="L17" s="686"/>
      <c r="M17" s="686"/>
      <c r="N17" s="686"/>
      <c r="O17" s="686"/>
      <c r="P17" s="686"/>
      <c r="Q17" s="686"/>
      <c r="R17" s="686"/>
      <c r="S17" s="686"/>
      <c r="T17" s="686"/>
      <c r="U17" s="686"/>
      <c r="V17" s="699"/>
      <c r="W17" s="656"/>
    </row>
    <row r="18" spans="1:58" ht="17.25" customHeight="1">
      <c r="A18" s="654">
        <v>1</v>
      </c>
      <c r="B18" s="655" t="s">
        <v>224</v>
      </c>
      <c r="C18" s="698">
        <v>1649</v>
      </c>
      <c r="D18" s="698">
        <v>1435</v>
      </c>
      <c r="E18" s="698">
        <v>112118</v>
      </c>
      <c r="F18" s="698">
        <v>45494</v>
      </c>
      <c r="G18" s="686" t="s">
        <v>0</v>
      </c>
      <c r="H18" s="698">
        <v>2694</v>
      </c>
      <c r="I18" s="698">
        <v>2271</v>
      </c>
      <c r="J18" s="698">
        <v>17464</v>
      </c>
      <c r="K18" s="698">
        <v>4</v>
      </c>
      <c r="L18" s="698">
        <v>170</v>
      </c>
      <c r="M18" s="686" t="s">
        <v>0</v>
      </c>
      <c r="N18" s="686" t="s">
        <v>0</v>
      </c>
      <c r="O18" s="686" t="s">
        <v>0</v>
      </c>
      <c r="P18" s="686" t="s">
        <v>0</v>
      </c>
      <c r="Q18" s="686" t="s">
        <v>0</v>
      </c>
      <c r="R18" s="686" t="s">
        <v>0</v>
      </c>
      <c r="S18" s="686" t="s">
        <v>0</v>
      </c>
      <c r="T18" s="686" t="s">
        <v>0</v>
      </c>
      <c r="U18" s="686" t="s">
        <v>0</v>
      </c>
      <c r="V18" s="699" t="s">
        <v>0</v>
      </c>
      <c r="W18" s="656">
        <v>1</v>
      </c>
      <c r="Y18" s="633">
        <v>1940</v>
      </c>
      <c r="Z18" s="633">
        <v>0</v>
      </c>
      <c r="AA18" s="633">
        <v>1940</v>
      </c>
      <c r="AB18" s="690">
        <v>19664528</v>
      </c>
      <c r="AC18" s="690">
        <v>0</v>
      </c>
      <c r="AD18" s="690">
        <v>19664528</v>
      </c>
      <c r="AE18" s="690">
        <v>1966</v>
      </c>
      <c r="AF18" s="690">
        <v>3464644286</v>
      </c>
      <c r="AG18" s="690">
        <v>346464</v>
      </c>
      <c r="AH18" s="690">
        <v>2572986166</v>
      </c>
      <c r="AI18" s="690">
        <v>257299</v>
      </c>
      <c r="AJ18" s="690">
        <v>847804446</v>
      </c>
      <c r="AK18" s="690">
        <v>84780</v>
      </c>
      <c r="AL18" s="690">
        <v>43853674</v>
      </c>
      <c r="AM18" s="690">
        <v>4385</v>
      </c>
      <c r="AN18" s="690">
        <v>236741366</v>
      </c>
      <c r="AO18" s="690">
        <v>23674</v>
      </c>
      <c r="AP18" s="690">
        <v>14585418914</v>
      </c>
      <c r="AQ18" s="690">
        <v>1458542</v>
      </c>
      <c r="AR18" s="690">
        <v>14513799384</v>
      </c>
      <c r="AS18" s="690">
        <v>1451380</v>
      </c>
      <c r="AT18" s="690">
        <v>4666</v>
      </c>
      <c r="AU18" s="690">
        <v>0</v>
      </c>
      <c r="AV18" s="690">
        <v>4666</v>
      </c>
      <c r="AW18" s="690">
        <v>71619530</v>
      </c>
      <c r="AX18" s="690">
        <v>0</v>
      </c>
      <c r="AY18" s="690">
        <v>71619530</v>
      </c>
      <c r="AZ18" s="690">
        <v>7162</v>
      </c>
      <c r="BA18" s="690">
        <v>12910713468</v>
      </c>
      <c r="BB18" s="690">
        <v>1291071</v>
      </c>
      <c r="BC18" s="690">
        <v>1674705446</v>
      </c>
      <c r="BD18" s="690">
        <v>167471</v>
      </c>
      <c r="BE18" s="690">
        <v>0</v>
      </c>
      <c r="BF18" s="690">
        <v>0</v>
      </c>
    </row>
    <row r="19" spans="1:58" ht="17.25" customHeight="1">
      <c r="A19" s="654">
        <v>2</v>
      </c>
      <c r="B19" s="655" t="s">
        <v>222</v>
      </c>
      <c r="C19" s="698">
        <v>1067</v>
      </c>
      <c r="D19" s="698">
        <v>700</v>
      </c>
      <c r="E19" s="698">
        <v>48837</v>
      </c>
      <c r="F19" s="698">
        <v>20047</v>
      </c>
      <c r="G19" s="686" t="s">
        <v>0</v>
      </c>
      <c r="H19" s="698">
        <v>936</v>
      </c>
      <c r="I19" s="698">
        <v>687</v>
      </c>
      <c r="J19" s="698">
        <v>5795</v>
      </c>
      <c r="K19" s="686" t="s">
        <v>0</v>
      </c>
      <c r="L19" s="686" t="s">
        <v>0</v>
      </c>
      <c r="M19" s="686" t="s">
        <v>0</v>
      </c>
      <c r="N19" s="686" t="s">
        <v>0</v>
      </c>
      <c r="O19" s="686" t="s">
        <v>0</v>
      </c>
      <c r="P19" s="686" t="s">
        <v>0</v>
      </c>
      <c r="Q19" s="686" t="s">
        <v>0</v>
      </c>
      <c r="R19" s="686" t="s">
        <v>0</v>
      </c>
      <c r="S19" s="686" t="s">
        <v>0</v>
      </c>
      <c r="T19" s="686" t="s">
        <v>0</v>
      </c>
      <c r="U19" s="686" t="s">
        <v>0</v>
      </c>
      <c r="V19" s="699" t="s">
        <v>0</v>
      </c>
      <c r="W19" s="656">
        <v>2</v>
      </c>
      <c r="Y19" s="633">
        <v>3359</v>
      </c>
      <c r="Z19" s="633">
        <v>1</v>
      </c>
      <c r="AA19" s="633">
        <v>3360</v>
      </c>
      <c r="AB19" s="690">
        <v>33859553</v>
      </c>
      <c r="AC19" s="690">
        <v>10000</v>
      </c>
      <c r="AD19" s="690">
        <v>33869553</v>
      </c>
      <c r="AE19" s="690">
        <v>3387</v>
      </c>
      <c r="AF19" s="690">
        <v>2720982458</v>
      </c>
      <c r="AG19" s="690">
        <v>272098</v>
      </c>
      <c r="AH19" s="690">
        <v>2011950396</v>
      </c>
      <c r="AI19" s="690">
        <v>201195</v>
      </c>
      <c r="AJ19" s="690">
        <v>682142235</v>
      </c>
      <c r="AK19" s="690">
        <v>68214</v>
      </c>
      <c r="AL19" s="690">
        <v>26889827</v>
      </c>
      <c r="AM19" s="690">
        <v>2689</v>
      </c>
      <c r="AN19" s="690">
        <v>174758637</v>
      </c>
      <c r="AO19" s="690">
        <v>17476</v>
      </c>
      <c r="AP19" s="690">
        <v>12006578087</v>
      </c>
      <c r="AQ19" s="690">
        <v>1200658</v>
      </c>
      <c r="AR19" s="690">
        <v>11925558578</v>
      </c>
      <c r="AS19" s="690">
        <v>1192556</v>
      </c>
      <c r="AT19" s="690">
        <v>5947</v>
      </c>
      <c r="AU19" s="690">
        <v>0</v>
      </c>
      <c r="AV19" s="690">
        <v>5947</v>
      </c>
      <c r="AW19" s="690">
        <v>81019509</v>
      </c>
      <c r="AX19" s="690">
        <v>0</v>
      </c>
      <c r="AY19" s="690">
        <v>81019509</v>
      </c>
      <c r="AZ19" s="690">
        <v>8102</v>
      </c>
      <c r="BA19" s="690">
        <v>10597842413</v>
      </c>
      <c r="BB19" s="690">
        <v>1059784</v>
      </c>
      <c r="BC19" s="690">
        <v>1408735674</v>
      </c>
      <c r="BD19" s="690">
        <v>140874</v>
      </c>
      <c r="BE19" s="690">
        <v>0</v>
      </c>
      <c r="BF19" s="690">
        <v>0</v>
      </c>
    </row>
    <row r="20" spans="1:58" ht="17.25" customHeight="1">
      <c r="A20" s="654">
        <v>3</v>
      </c>
      <c r="B20" s="655" t="s">
        <v>220</v>
      </c>
      <c r="C20" s="698">
        <v>613</v>
      </c>
      <c r="D20" s="698">
        <v>589</v>
      </c>
      <c r="E20" s="698">
        <v>39341</v>
      </c>
      <c r="F20" s="698">
        <v>16056</v>
      </c>
      <c r="G20" s="686" t="s">
        <v>0</v>
      </c>
      <c r="H20" s="698">
        <v>869</v>
      </c>
      <c r="I20" s="698">
        <v>624</v>
      </c>
      <c r="J20" s="698">
        <v>6043</v>
      </c>
      <c r="K20" s="686" t="s">
        <v>0</v>
      </c>
      <c r="L20" s="686" t="s">
        <v>0</v>
      </c>
      <c r="M20" s="686" t="s">
        <v>0</v>
      </c>
      <c r="N20" s="686" t="s">
        <v>0</v>
      </c>
      <c r="O20" s="686" t="s">
        <v>0</v>
      </c>
      <c r="P20" s="686" t="s">
        <v>0</v>
      </c>
      <c r="Q20" s="686" t="s">
        <v>0</v>
      </c>
      <c r="R20" s="686" t="s">
        <v>0</v>
      </c>
      <c r="S20" s="686" t="s">
        <v>0</v>
      </c>
      <c r="T20" s="686" t="s">
        <v>0</v>
      </c>
      <c r="U20" s="686" t="s">
        <v>0</v>
      </c>
      <c r="V20" s="699" t="s">
        <v>0</v>
      </c>
      <c r="W20" s="656">
        <v>3</v>
      </c>
      <c r="Y20" s="633">
        <v>1183</v>
      </c>
      <c r="Z20" s="633">
        <v>0</v>
      </c>
      <c r="AA20" s="633">
        <v>1183</v>
      </c>
      <c r="AB20" s="690">
        <v>13278878</v>
      </c>
      <c r="AC20" s="690">
        <v>0</v>
      </c>
      <c r="AD20" s="690">
        <v>13278878</v>
      </c>
      <c r="AE20" s="690">
        <v>1328</v>
      </c>
      <c r="AF20" s="690">
        <v>1813742457</v>
      </c>
      <c r="AG20" s="690">
        <v>181374</v>
      </c>
      <c r="AH20" s="690">
        <v>1345110342</v>
      </c>
      <c r="AI20" s="690">
        <v>134511</v>
      </c>
      <c r="AJ20" s="690">
        <v>451949733</v>
      </c>
      <c r="AK20" s="690">
        <v>45195</v>
      </c>
      <c r="AL20" s="690">
        <v>16682382</v>
      </c>
      <c r="AM20" s="690">
        <v>1668</v>
      </c>
      <c r="AN20" s="690">
        <v>126365408</v>
      </c>
      <c r="AO20" s="690">
        <v>12637</v>
      </c>
      <c r="AP20" s="690">
        <v>5831707343</v>
      </c>
      <c r="AQ20" s="690">
        <v>583171</v>
      </c>
      <c r="AR20" s="690">
        <v>5802011035</v>
      </c>
      <c r="AS20" s="690">
        <v>580201</v>
      </c>
      <c r="AT20" s="690">
        <v>1742</v>
      </c>
      <c r="AU20" s="690">
        <v>0</v>
      </c>
      <c r="AV20" s="690">
        <v>1742</v>
      </c>
      <c r="AW20" s="690">
        <v>29696308</v>
      </c>
      <c r="AX20" s="690">
        <v>0</v>
      </c>
      <c r="AY20" s="690">
        <v>29696308</v>
      </c>
      <c r="AZ20" s="690">
        <v>2970</v>
      </c>
      <c r="BA20" s="690">
        <v>5163771140</v>
      </c>
      <c r="BB20" s="690">
        <v>516377</v>
      </c>
      <c r="BC20" s="690">
        <v>667936203</v>
      </c>
      <c r="BD20" s="690">
        <v>66794</v>
      </c>
      <c r="BE20" s="690">
        <v>0</v>
      </c>
      <c r="BF20" s="690">
        <v>0</v>
      </c>
    </row>
    <row r="21" spans="1:58" ht="17.25" customHeight="1">
      <c r="A21" s="654">
        <v>4</v>
      </c>
      <c r="B21" s="655" t="s">
        <v>218</v>
      </c>
      <c r="C21" s="698">
        <v>140</v>
      </c>
      <c r="D21" s="698">
        <v>115</v>
      </c>
      <c r="E21" s="698">
        <v>12890</v>
      </c>
      <c r="F21" s="698">
        <v>5094</v>
      </c>
      <c r="G21" s="686" t="s">
        <v>0</v>
      </c>
      <c r="H21" s="698">
        <v>303</v>
      </c>
      <c r="I21" s="806">
        <v>165</v>
      </c>
      <c r="J21" s="698">
        <v>1764</v>
      </c>
      <c r="K21" s="686" t="s">
        <v>0</v>
      </c>
      <c r="L21" s="686" t="s">
        <v>0</v>
      </c>
      <c r="M21" s="686" t="s">
        <v>0</v>
      </c>
      <c r="N21" s="686" t="s">
        <v>0</v>
      </c>
      <c r="O21" s="686" t="s">
        <v>0</v>
      </c>
      <c r="P21" s="686" t="s">
        <v>0</v>
      </c>
      <c r="Q21" s="686" t="s">
        <v>0</v>
      </c>
      <c r="R21" s="686" t="s">
        <v>0</v>
      </c>
      <c r="S21" s="686" t="s">
        <v>0</v>
      </c>
      <c r="T21" s="686" t="s">
        <v>0</v>
      </c>
      <c r="U21" s="686" t="s">
        <v>0</v>
      </c>
      <c r="V21" s="699" t="s">
        <v>0</v>
      </c>
      <c r="W21" s="656">
        <v>4</v>
      </c>
      <c r="Y21" s="633">
        <v>352</v>
      </c>
      <c r="Z21" s="633">
        <v>0</v>
      </c>
      <c r="AA21" s="633">
        <v>352</v>
      </c>
      <c r="AB21" s="690">
        <v>4047396</v>
      </c>
      <c r="AC21" s="690">
        <v>0</v>
      </c>
      <c r="AD21" s="690">
        <v>4047396</v>
      </c>
      <c r="AE21" s="690">
        <v>405</v>
      </c>
      <c r="AF21" s="690">
        <v>552992592</v>
      </c>
      <c r="AG21" s="690">
        <v>55299</v>
      </c>
      <c r="AH21" s="690">
        <v>408336786</v>
      </c>
      <c r="AI21" s="690">
        <v>40834</v>
      </c>
      <c r="AJ21" s="690">
        <v>139587139</v>
      </c>
      <c r="AK21" s="690">
        <v>13959</v>
      </c>
      <c r="AL21" s="690">
        <v>5068667</v>
      </c>
      <c r="AM21" s="690">
        <v>507</v>
      </c>
      <c r="AN21" s="690">
        <v>40985264</v>
      </c>
      <c r="AO21" s="690">
        <v>4099</v>
      </c>
      <c r="AP21" s="690">
        <v>2521173028</v>
      </c>
      <c r="AQ21" s="690">
        <v>252117</v>
      </c>
      <c r="AR21" s="690">
        <v>2506548457</v>
      </c>
      <c r="AS21" s="690">
        <v>250655</v>
      </c>
      <c r="AT21" s="690">
        <v>889</v>
      </c>
      <c r="AU21" s="690">
        <v>0</v>
      </c>
      <c r="AV21" s="690">
        <v>889</v>
      </c>
      <c r="AW21" s="690">
        <v>14624571</v>
      </c>
      <c r="AX21" s="690">
        <v>0</v>
      </c>
      <c r="AY21" s="690">
        <v>14624571</v>
      </c>
      <c r="AZ21" s="690">
        <v>1462</v>
      </c>
      <c r="BA21" s="690">
        <v>2241900428</v>
      </c>
      <c r="BB21" s="690">
        <v>224190</v>
      </c>
      <c r="BC21" s="690">
        <v>279272600</v>
      </c>
      <c r="BD21" s="690">
        <v>27927</v>
      </c>
      <c r="BE21" s="690">
        <v>0</v>
      </c>
      <c r="BF21" s="690">
        <v>0</v>
      </c>
    </row>
    <row r="22" spans="1:58" ht="17.25" customHeight="1">
      <c r="A22" s="654">
        <v>5</v>
      </c>
      <c r="B22" s="655" t="s">
        <v>216</v>
      </c>
      <c r="C22" s="698">
        <v>334</v>
      </c>
      <c r="D22" s="698">
        <v>271</v>
      </c>
      <c r="E22" s="698">
        <v>32780</v>
      </c>
      <c r="F22" s="698">
        <v>13949</v>
      </c>
      <c r="G22" s="686" t="s">
        <v>0</v>
      </c>
      <c r="H22" s="698">
        <v>806</v>
      </c>
      <c r="I22" s="698">
        <v>654</v>
      </c>
      <c r="J22" s="698">
        <v>6360</v>
      </c>
      <c r="K22" s="686">
        <v>2</v>
      </c>
      <c r="L22" s="686">
        <v>32</v>
      </c>
      <c r="M22" s="686" t="s">
        <v>0</v>
      </c>
      <c r="N22" s="686" t="s">
        <v>0</v>
      </c>
      <c r="O22" s="686" t="s">
        <v>0</v>
      </c>
      <c r="P22" s="686" t="s">
        <v>0</v>
      </c>
      <c r="Q22" s="686" t="s">
        <v>0</v>
      </c>
      <c r="R22" s="686" t="s">
        <v>0</v>
      </c>
      <c r="S22" s="686" t="s">
        <v>0</v>
      </c>
      <c r="T22" s="686" t="s">
        <v>0</v>
      </c>
      <c r="U22" s="686" t="s">
        <v>0</v>
      </c>
      <c r="V22" s="699" t="s">
        <v>0</v>
      </c>
      <c r="W22" s="656">
        <v>5</v>
      </c>
      <c r="Y22" s="633">
        <v>1189</v>
      </c>
      <c r="Z22" s="633">
        <v>0</v>
      </c>
      <c r="AA22" s="633">
        <v>1189</v>
      </c>
      <c r="AB22" s="690">
        <v>12053510</v>
      </c>
      <c r="AC22" s="690">
        <v>0</v>
      </c>
      <c r="AD22" s="690">
        <v>12053510</v>
      </c>
      <c r="AE22" s="690">
        <v>1205</v>
      </c>
      <c r="AF22" s="690">
        <v>1203458451</v>
      </c>
      <c r="AG22" s="690">
        <v>120346</v>
      </c>
      <c r="AH22" s="690">
        <v>883901749</v>
      </c>
      <c r="AI22" s="690">
        <v>88390</v>
      </c>
      <c r="AJ22" s="690">
        <v>307485046</v>
      </c>
      <c r="AK22" s="690">
        <v>30749</v>
      </c>
      <c r="AL22" s="690">
        <v>12071656</v>
      </c>
      <c r="AM22" s="690">
        <v>1207</v>
      </c>
      <c r="AN22" s="690">
        <v>89451501</v>
      </c>
      <c r="AO22" s="690">
        <v>8945</v>
      </c>
      <c r="AP22" s="690">
        <v>5483790817</v>
      </c>
      <c r="AQ22" s="690">
        <v>548379</v>
      </c>
      <c r="AR22" s="690">
        <v>5443784854</v>
      </c>
      <c r="AS22" s="690">
        <v>544378</v>
      </c>
      <c r="AT22" s="690">
        <v>3075</v>
      </c>
      <c r="AU22" s="690">
        <v>0</v>
      </c>
      <c r="AV22" s="690">
        <v>3075</v>
      </c>
      <c r="AW22" s="690">
        <v>40005963</v>
      </c>
      <c r="AX22" s="690">
        <v>0</v>
      </c>
      <c r="AY22" s="690">
        <v>40005963</v>
      </c>
      <c r="AZ22" s="690">
        <v>4001</v>
      </c>
      <c r="BA22" s="690">
        <v>4863783513</v>
      </c>
      <c r="BB22" s="690">
        <v>486378</v>
      </c>
      <c r="BC22" s="690">
        <v>620007304</v>
      </c>
      <c r="BD22" s="690">
        <v>62001</v>
      </c>
      <c r="BE22" s="690">
        <v>0</v>
      </c>
      <c r="BF22" s="690">
        <v>0</v>
      </c>
    </row>
    <row r="23" spans="1:58" ht="17.25" customHeight="1">
      <c r="A23" s="654">
        <v>6</v>
      </c>
      <c r="B23" s="655" t="s">
        <v>214</v>
      </c>
      <c r="C23" s="698">
        <v>464</v>
      </c>
      <c r="D23" s="698">
        <v>457</v>
      </c>
      <c r="E23" s="698">
        <v>33101</v>
      </c>
      <c r="F23" s="698">
        <v>13731</v>
      </c>
      <c r="G23" s="686" t="s">
        <v>0</v>
      </c>
      <c r="H23" s="698">
        <v>519</v>
      </c>
      <c r="I23" s="698">
        <v>539</v>
      </c>
      <c r="J23" s="698">
        <v>5700</v>
      </c>
      <c r="K23" s="686" t="s">
        <v>0</v>
      </c>
      <c r="L23" s="686" t="s">
        <v>0</v>
      </c>
      <c r="M23" s="686" t="s">
        <v>0</v>
      </c>
      <c r="N23" s="686" t="s">
        <v>0</v>
      </c>
      <c r="O23" s="686" t="s">
        <v>0</v>
      </c>
      <c r="P23" s="686" t="s">
        <v>0</v>
      </c>
      <c r="Q23" s="686" t="s">
        <v>0</v>
      </c>
      <c r="R23" s="686" t="s">
        <v>0</v>
      </c>
      <c r="S23" s="686" t="s">
        <v>0</v>
      </c>
      <c r="T23" s="686" t="s">
        <v>0</v>
      </c>
      <c r="U23" s="686" t="s">
        <v>0</v>
      </c>
      <c r="V23" s="699" t="s">
        <v>0</v>
      </c>
      <c r="W23" s="656">
        <v>6</v>
      </c>
      <c r="Y23" s="633">
        <v>715</v>
      </c>
      <c r="Z23" s="633">
        <v>0</v>
      </c>
      <c r="AA23" s="633">
        <v>715</v>
      </c>
      <c r="AB23" s="690">
        <v>7470593</v>
      </c>
      <c r="AC23" s="690">
        <v>0</v>
      </c>
      <c r="AD23" s="690">
        <v>7470593</v>
      </c>
      <c r="AE23" s="690">
        <v>747</v>
      </c>
      <c r="AF23" s="690">
        <v>719880033</v>
      </c>
      <c r="AG23" s="690">
        <v>71988</v>
      </c>
      <c r="AH23" s="690">
        <v>532803522</v>
      </c>
      <c r="AI23" s="690">
        <v>53280</v>
      </c>
      <c r="AJ23" s="690">
        <v>183713934</v>
      </c>
      <c r="AK23" s="690">
        <v>18371</v>
      </c>
      <c r="AL23" s="690">
        <v>3362577</v>
      </c>
      <c r="AM23" s="690">
        <v>336</v>
      </c>
      <c r="AN23" s="690">
        <v>36919952</v>
      </c>
      <c r="AO23" s="690">
        <v>3692</v>
      </c>
      <c r="AP23" s="690">
        <v>3290528341</v>
      </c>
      <c r="AQ23" s="690">
        <v>329053</v>
      </c>
      <c r="AR23" s="690">
        <v>3269981050</v>
      </c>
      <c r="AS23" s="690">
        <v>326998</v>
      </c>
      <c r="AT23" s="690">
        <v>1385</v>
      </c>
      <c r="AU23" s="690">
        <v>0</v>
      </c>
      <c r="AV23" s="690">
        <v>1385</v>
      </c>
      <c r="AW23" s="690">
        <v>20547291</v>
      </c>
      <c r="AX23" s="690">
        <v>0</v>
      </c>
      <c r="AY23" s="690">
        <v>20547291</v>
      </c>
      <c r="AZ23" s="690">
        <v>2055</v>
      </c>
      <c r="BA23" s="690">
        <v>2915726049</v>
      </c>
      <c r="BB23" s="690">
        <v>291573</v>
      </c>
      <c r="BC23" s="690">
        <v>374802292</v>
      </c>
      <c r="BD23" s="690">
        <v>37480</v>
      </c>
      <c r="BE23" s="690">
        <v>0</v>
      </c>
      <c r="BF23" s="690">
        <v>0</v>
      </c>
    </row>
    <row r="24" spans="1:58" ht="17.25" customHeight="1">
      <c r="A24" s="654">
        <v>7</v>
      </c>
      <c r="B24" s="655" t="s">
        <v>212</v>
      </c>
      <c r="C24" s="698">
        <v>236</v>
      </c>
      <c r="D24" s="698">
        <v>170</v>
      </c>
      <c r="E24" s="698">
        <v>15229</v>
      </c>
      <c r="F24" s="698">
        <v>6174</v>
      </c>
      <c r="G24" s="686" t="s">
        <v>0</v>
      </c>
      <c r="H24" s="698">
        <v>387</v>
      </c>
      <c r="I24" s="698">
        <v>196</v>
      </c>
      <c r="J24" s="698">
        <v>2102</v>
      </c>
      <c r="K24" s="686">
        <v>1</v>
      </c>
      <c r="L24" s="686">
        <v>5</v>
      </c>
      <c r="M24" s="686" t="s">
        <v>0</v>
      </c>
      <c r="N24" s="686" t="s">
        <v>0</v>
      </c>
      <c r="O24" s="686" t="s">
        <v>0</v>
      </c>
      <c r="P24" s="686" t="s">
        <v>0</v>
      </c>
      <c r="Q24" s="686" t="s">
        <v>0</v>
      </c>
      <c r="R24" s="686" t="s">
        <v>0</v>
      </c>
      <c r="S24" s="686" t="s">
        <v>0</v>
      </c>
      <c r="T24" s="686" t="s">
        <v>0</v>
      </c>
      <c r="U24" s="686" t="s">
        <v>0</v>
      </c>
      <c r="V24" s="699" t="s">
        <v>0</v>
      </c>
      <c r="W24" s="656">
        <v>7</v>
      </c>
      <c r="Y24" s="633">
        <v>591</v>
      </c>
      <c r="Z24" s="633">
        <v>0</v>
      </c>
      <c r="AA24" s="633">
        <v>591</v>
      </c>
      <c r="AB24" s="690">
        <v>5780094</v>
      </c>
      <c r="AC24" s="690">
        <v>0</v>
      </c>
      <c r="AD24" s="690">
        <v>5780094</v>
      </c>
      <c r="AE24" s="690">
        <v>578</v>
      </c>
      <c r="AF24" s="690">
        <v>615381670</v>
      </c>
      <c r="AG24" s="690">
        <v>61538</v>
      </c>
      <c r="AH24" s="690">
        <v>450857963</v>
      </c>
      <c r="AI24" s="690">
        <v>45086</v>
      </c>
      <c r="AJ24" s="690">
        <v>155686087</v>
      </c>
      <c r="AK24" s="690">
        <v>15569</v>
      </c>
      <c r="AL24" s="690">
        <v>8837620</v>
      </c>
      <c r="AM24" s="690">
        <v>884</v>
      </c>
      <c r="AN24" s="690">
        <v>37154933</v>
      </c>
      <c r="AO24" s="690">
        <v>3715</v>
      </c>
      <c r="AP24" s="690">
        <v>2989643329</v>
      </c>
      <c r="AQ24" s="690">
        <v>298964</v>
      </c>
      <c r="AR24" s="690">
        <v>2969904868</v>
      </c>
      <c r="AS24" s="690">
        <v>296990</v>
      </c>
      <c r="AT24" s="690">
        <v>1494</v>
      </c>
      <c r="AU24" s="690">
        <v>0</v>
      </c>
      <c r="AV24" s="690">
        <v>1494</v>
      </c>
      <c r="AW24" s="690">
        <v>19738461</v>
      </c>
      <c r="AX24" s="690">
        <v>0</v>
      </c>
      <c r="AY24" s="690">
        <v>19738461</v>
      </c>
      <c r="AZ24" s="690">
        <v>1974</v>
      </c>
      <c r="BA24" s="690">
        <v>2654559403</v>
      </c>
      <c r="BB24" s="690">
        <v>265456</v>
      </c>
      <c r="BC24" s="690">
        <v>335083926</v>
      </c>
      <c r="BD24" s="690">
        <v>33508</v>
      </c>
      <c r="BE24" s="690">
        <v>0</v>
      </c>
      <c r="BF24" s="690">
        <v>0</v>
      </c>
    </row>
    <row r="25" spans="1:58" ht="17.25" customHeight="1">
      <c r="A25" s="654">
        <v>8</v>
      </c>
      <c r="B25" s="655" t="s">
        <v>344</v>
      </c>
      <c r="C25" s="698">
        <v>296</v>
      </c>
      <c r="D25" s="698">
        <v>252</v>
      </c>
      <c r="E25" s="698">
        <v>17714</v>
      </c>
      <c r="F25" s="698">
        <v>7265</v>
      </c>
      <c r="G25" s="686" t="s">
        <v>0</v>
      </c>
      <c r="H25" s="698">
        <v>345</v>
      </c>
      <c r="I25" s="698">
        <v>300</v>
      </c>
      <c r="J25" s="698">
        <v>2736</v>
      </c>
      <c r="K25" s="686" t="s">
        <v>0</v>
      </c>
      <c r="L25" s="686" t="s">
        <v>0</v>
      </c>
      <c r="M25" s="686" t="s">
        <v>0</v>
      </c>
      <c r="N25" s="686" t="s">
        <v>0</v>
      </c>
      <c r="O25" s="686" t="s">
        <v>0</v>
      </c>
      <c r="P25" s="686" t="s">
        <v>0</v>
      </c>
      <c r="Q25" s="686" t="s">
        <v>0</v>
      </c>
      <c r="R25" s="686" t="s">
        <v>0</v>
      </c>
      <c r="S25" s="686" t="s">
        <v>0</v>
      </c>
      <c r="T25" s="686" t="s">
        <v>0</v>
      </c>
      <c r="U25" s="686" t="s">
        <v>0</v>
      </c>
      <c r="V25" s="699" t="s">
        <v>0</v>
      </c>
      <c r="W25" s="656">
        <v>8</v>
      </c>
      <c r="Y25" s="633">
        <v>428</v>
      </c>
      <c r="Z25" s="633">
        <v>0</v>
      </c>
      <c r="AA25" s="633">
        <v>428</v>
      </c>
      <c r="AB25" s="690">
        <v>4390380</v>
      </c>
      <c r="AC25" s="690">
        <v>0</v>
      </c>
      <c r="AD25" s="690">
        <v>4390380</v>
      </c>
      <c r="AE25" s="690">
        <v>439</v>
      </c>
      <c r="AF25" s="690">
        <v>854956557</v>
      </c>
      <c r="AG25" s="690">
        <v>85496</v>
      </c>
      <c r="AH25" s="690">
        <v>624845881</v>
      </c>
      <c r="AI25" s="690">
        <v>62485</v>
      </c>
      <c r="AJ25" s="690">
        <v>218975729</v>
      </c>
      <c r="AK25" s="690">
        <v>21898</v>
      </c>
      <c r="AL25" s="690">
        <v>11134947</v>
      </c>
      <c r="AM25" s="690">
        <v>1113</v>
      </c>
      <c r="AN25" s="690">
        <v>59133369</v>
      </c>
      <c r="AO25" s="690">
        <v>5913</v>
      </c>
      <c r="AP25" s="690">
        <v>4183987877</v>
      </c>
      <c r="AQ25" s="690">
        <v>418399</v>
      </c>
      <c r="AR25" s="690">
        <v>4168421090</v>
      </c>
      <c r="AS25" s="690">
        <v>416842</v>
      </c>
      <c r="AT25" s="690">
        <v>1222</v>
      </c>
      <c r="AU25" s="690">
        <v>0</v>
      </c>
      <c r="AV25" s="690">
        <v>1222</v>
      </c>
      <c r="AW25" s="690">
        <v>15566787</v>
      </c>
      <c r="AX25" s="690">
        <v>0</v>
      </c>
      <c r="AY25" s="690">
        <v>15566787</v>
      </c>
      <c r="AZ25" s="690">
        <v>1557</v>
      </c>
      <c r="BA25" s="690">
        <v>3712428218</v>
      </c>
      <c r="BB25" s="690">
        <v>371243</v>
      </c>
      <c r="BC25" s="690">
        <v>471559659</v>
      </c>
      <c r="BD25" s="690">
        <v>47156</v>
      </c>
      <c r="BE25" s="690">
        <v>0</v>
      </c>
      <c r="BF25" s="690">
        <v>0</v>
      </c>
    </row>
    <row r="26" spans="1:23" ht="17.25" customHeight="1">
      <c r="A26" s="654">
        <v>9</v>
      </c>
      <c r="B26" s="655" t="s">
        <v>382</v>
      </c>
      <c r="C26" s="698">
        <v>159</v>
      </c>
      <c r="D26" s="698">
        <v>107</v>
      </c>
      <c r="E26" s="698">
        <v>17744</v>
      </c>
      <c r="F26" s="698">
        <v>7144</v>
      </c>
      <c r="G26" s="686" t="s">
        <v>0</v>
      </c>
      <c r="H26" s="698">
        <v>502</v>
      </c>
      <c r="I26" s="698">
        <v>213</v>
      </c>
      <c r="J26" s="698">
        <v>2663</v>
      </c>
      <c r="K26" s="686" t="s">
        <v>0</v>
      </c>
      <c r="L26" s="686" t="s">
        <v>0</v>
      </c>
      <c r="M26" s="686" t="s">
        <v>0</v>
      </c>
      <c r="N26" s="686" t="s">
        <v>0</v>
      </c>
      <c r="O26" s="686" t="s">
        <v>0</v>
      </c>
      <c r="P26" s="686" t="s">
        <v>0</v>
      </c>
      <c r="Q26" s="686" t="s">
        <v>0</v>
      </c>
      <c r="R26" s="686" t="s">
        <v>0</v>
      </c>
      <c r="S26" s="686" t="s">
        <v>0</v>
      </c>
      <c r="T26" s="686" t="s">
        <v>0</v>
      </c>
      <c r="U26" s="686" t="s">
        <v>0</v>
      </c>
      <c r="V26" s="699" t="s">
        <v>0</v>
      </c>
      <c r="W26" s="656">
        <v>9</v>
      </c>
    </row>
    <row r="27" spans="1:58" ht="17.25" customHeight="1">
      <c r="A27" s="654">
        <v>10</v>
      </c>
      <c r="B27" s="655" t="s">
        <v>207</v>
      </c>
      <c r="C27" s="698">
        <v>311</v>
      </c>
      <c r="D27" s="698">
        <v>291</v>
      </c>
      <c r="E27" s="698">
        <v>20196</v>
      </c>
      <c r="F27" s="698">
        <v>7899</v>
      </c>
      <c r="G27" s="686" t="s">
        <v>0</v>
      </c>
      <c r="H27" s="698">
        <v>793</v>
      </c>
      <c r="I27" s="698">
        <v>229</v>
      </c>
      <c r="J27" s="698">
        <v>2166</v>
      </c>
      <c r="K27" s="686">
        <v>1</v>
      </c>
      <c r="L27" s="686">
        <v>1</v>
      </c>
      <c r="M27" s="686" t="s">
        <v>0</v>
      </c>
      <c r="N27" s="686" t="s">
        <v>0</v>
      </c>
      <c r="O27" s="686" t="s">
        <v>0</v>
      </c>
      <c r="P27" s="686" t="s">
        <v>0</v>
      </c>
      <c r="Q27" s="686" t="s">
        <v>0</v>
      </c>
      <c r="R27" s="686" t="s">
        <v>0</v>
      </c>
      <c r="S27" s="686" t="s">
        <v>0</v>
      </c>
      <c r="T27" s="686" t="s">
        <v>0</v>
      </c>
      <c r="U27" s="686" t="s">
        <v>0</v>
      </c>
      <c r="V27" s="699" t="s">
        <v>0</v>
      </c>
      <c r="W27" s="656">
        <v>10</v>
      </c>
      <c r="Y27" s="633">
        <v>386</v>
      </c>
      <c r="Z27" s="633">
        <v>0</v>
      </c>
      <c r="AA27" s="633">
        <v>386</v>
      </c>
      <c r="AB27" s="690">
        <v>3471033</v>
      </c>
      <c r="AC27" s="690">
        <v>0</v>
      </c>
      <c r="AD27" s="690">
        <v>3471033</v>
      </c>
      <c r="AE27" s="690">
        <v>347</v>
      </c>
      <c r="AF27" s="690">
        <v>321812991</v>
      </c>
      <c r="AG27" s="690">
        <v>32181</v>
      </c>
      <c r="AH27" s="690">
        <v>233496050</v>
      </c>
      <c r="AI27" s="690">
        <v>23350</v>
      </c>
      <c r="AJ27" s="690">
        <v>85044829</v>
      </c>
      <c r="AK27" s="690">
        <v>8504</v>
      </c>
      <c r="AL27" s="690">
        <v>3272112</v>
      </c>
      <c r="AM27" s="690">
        <v>327</v>
      </c>
      <c r="AN27" s="690">
        <v>28876219</v>
      </c>
      <c r="AO27" s="690">
        <v>2888</v>
      </c>
      <c r="AP27" s="690">
        <v>1019116275</v>
      </c>
      <c r="AQ27" s="690">
        <v>101912</v>
      </c>
      <c r="AR27" s="690">
        <v>1009390100</v>
      </c>
      <c r="AS27" s="690">
        <v>100939</v>
      </c>
      <c r="AT27" s="690">
        <v>681</v>
      </c>
      <c r="AU27" s="690">
        <v>0</v>
      </c>
      <c r="AV27" s="690">
        <v>681</v>
      </c>
      <c r="AW27" s="690">
        <v>9726175</v>
      </c>
      <c r="AX27" s="690">
        <v>0</v>
      </c>
      <c r="AY27" s="690">
        <v>9726175</v>
      </c>
      <c r="AZ27" s="690">
        <v>973</v>
      </c>
      <c r="BA27" s="690">
        <v>902045188</v>
      </c>
      <c r="BB27" s="690">
        <v>90205</v>
      </c>
      <c r="BC27" s="690">
        <v>117071087</v>
      </c>
      <c r="BD27" s="690">
        <v>11707</v>
      </c>
      <c r="BE27" s="690">
        <v>0</v>
      </c>
      <c r="BF27" s="690">
        <v>0</v>
      </c>
    </row>
    <row r="28" spans="1:66" s="649" customFormat="1" ht="17.25" customHeight="1">
      <c r="A28" s="651"/>
      <c r="B28" s="652" t="s">
        <v>346</v>
      </c>
      <c r="C28" s="700">
        <v>98</v>
      </c>
      <c r="D28" s="700">
        <v>118</v>
      </c>
      <c r="E28" s="700">
        <v>6825</v>
      </c>
      <c r="F28" s="700">
        <v>2861</v>
      </c>
      <c r="G28" s="688" t="s">
        <v>0</v>
      </c>
      <c r="H28" s="700">
        <v>76</v>
      </c>
      <c r="I28" s="700">
        <v>93</v>
      </c>
      <c r="J28" s="700">
        <v>858</v>
      </c>
      <c r="K28" s="688" t="s">
        <v>0</v>
      </c>
      <c r="L28" s="688" t="s">
        <v>0</v>
      </c>
      <c r="M28" s="688" t="s">
        <v>0</v>
      </c>
      <c r="N28" s="688" t="s">
        <v>0</v>
      </c>
      <c r="O28" s="688" t="s">
        <v>0</v>
      </c>
      <c r="P28" s="688" t="s">
        <v>0</v>
      </c>
      <c r="Q28" s="688" t="s">
        <v>0</v>
      </c>
      <c r="R28" s="688" t="s">
        <v>0</v>
      </c>
      <c r="S28" s="688" t="s">
        <v>0</v>
      </c>
      <c r="T28" s="688" t="s">
        <v>0</v>
      </c>
      <c r="U28" s="688" t="s">
        <v>0</v>
      </c>
      <c r="V28" s="701" t="s">
        <v>0</v>
      </c>
      <c r="W28" s="653" t="s">
        <v>347</v>
      </c>
      <c r="Y28" s="649">
        <v>99</v>
      </c>
      <c r="Z28" s="649">
        <v>0</v>
      </c>
      <c r="AA28" s="649">
        <v>99</v>
      </c>
      <c r="AB28" s="702">
        <v>676608</v>
      </c>
      <c r="AC28" s="702">
        <v>0</v>
      </c>
      <c r="AD28" s="702">
        <v>676608</v>
      </c>
      <c r="AE28" s="702">
        <v>68</v>
      </c>
      <c r="AF28" s="702">
        <v>98274798</v>
      </c>
      <c r="AG28" s="702">
        <v>9827</v>
      </c>
      <c r="AH28" s="702">
        <v>73351228</v>
      </c>
      <c r="AI28" s="702">
        <v>7335</v>
      </c>
      <c r="AJ28" s="702">
        <v>24455259</v>
      </c>
      <c r="AK28" s="702">
        <v>2446</v>
      </c>
      <c r="AL28" s="702">
        <v>468311</v>
      </c>
      <c r="AM28" s="702">
        <v>47</v>
      </c>
      <c r="AN28" s="702">
        <v>8999215</v>
      </c>
      <c r="AO28" s="702">
        <v>900</v>
      </c>
      <c r="AP28" s="702">
        <v>605399647</v>
      </c>
      <c r="AQ28" s="702">
        <v>60540</v>
      </c>
      <c r="AR28" s="702">
        <v>603562810</v>
      </c>
      <c r="AS28" s="702">
        <v>60356</v>
      </c>
      <c r="AT28" s="702">
        <v>139</v>
      </c>
      <c r="AU28" s="702">
        <v>0</v>
      </c>
      <c r="AV28" s="702">
        <v>139</v>
      </c>
      <c r="AW28" s="702">
        <v>1836837</v>
      </c>
      <c r="AX28" s="702">
        <v>0</v>
      </c>
      <c r="AY28" s="702">
        <v>1836837</v>
      </c>
      <c r="AZ28" s="702">
        <v>184</v>
      </c>
      <c r="BA28" s="702">
        <v>536768999</v>
      </c>
      <c r="BB28" s="702">
        <v>53677</v>
      </c>
      <c r="BC28" s="702">
        <v>68630648</v>
      </c>
      <c r="BD28" s="702">
        <v>6863</v>
      </c>
      <c r="BE28" s="702">
        <v>0</v>
      </c>
      <c r="BF28" s="702">
        <v>0</v>
      </c>
      <c r="BG28" s="702"/>
      <c r="BH28" s="702"/>
      <c r="BI28" s="702"/>
      <c r="BJ28" s="702"/>
      <c r="BK28" s="702"/>
      <c r="BL28" s="702"/>
      <c r="BM28" s="702"/>
      <c r="BN28" s="702"/>
    </row>
    <row r="29" spans="1:23" ht="17.25" customHeight="1">
      <c r="A29" s="654">
        <v>11</v>
      </c>
      <c r="B29" s="655" t="s">
        <v>348</v>
      </c>
      <c r="C29" s="698">
        <v>98</v>
      </c>
      <c r="D29" s="698">
        <v>118</v>
      </c>
      <c r="E29" s="698">
        <v>6825</v>
      </c>
      <c r="F29" s="698">
        <v>2861</v>
      </c>
      <c r="G29" s="686" t="s">
        <v>0</v>
      </c>
      <c r="H29" s="698">
        <v>76</v>
      </c>
      <c r="I29" s="698">
        <v>93</v>
      </c>
      <c r="J29" s="698">
        <v>858</v>
      </c>
      <c r="K29" s="686" t="s">
        <v>0</v>
      </c>
      <c r="L29" s="686" t="s">
        <v>0</v>
      </c>
      <c r="M29" s="686" t="s">
        <v>0</v>
      </c>
      <c r="N29" s="686" t="s">
        <v>0</v>
      </c>
      <c r="O29" s="686" t="s">
        <v>0</v>
      </c>
      <c r="P29" s="686" t="s">
        <v>0</v>
      </c>
      <c r="Q29" s="686" t="s">
        <v>0</v>
      </c>
      <c r="R29" s="686" t="s">
        <v>0</v>
      </c>
      <c r="S29" s="686" t="s">
        <v>0</v>
      </c>
      <c r="T29" s="686" t="s">
        <v>0</v>
      </c>
      <c r="U29" s="686" t="s">
        <v>0</v>
      </c>
      <c r="V29" s="699" t="s">
        <v>0</v>
      </c>
      <c r="W29" s="656">
        <v>11</v>
      </c>
    </row>
    <row r="30" spans="1:66" s="649" customFormat="1" ht="17.25" customHeight="1">
      <c r="A30" s="651"/>
      <c r="B30" s="652" t="s">
        <v>349</v>
      </c>
      <c r="C30" s="700">
        <v>506</v>
      </c>
      <c r="D30" s="700">
        <v>764</v>
      </c>
      <c r="E30" s="700">
        <v>34201</v>
      </c>
      <c r="F30" s="700">
        <v>14110</v>
      </c>
      <c r="G30" s="688" t="s">
        <v>0</v>
      </c>
      <c r="H30" s="700">
        <v>609</v>
      </c>
      <c r="I30" s="700">
        <v>515</v>
      </c>
      <c r="J30" s="700">
        <v>5531</v>
      </c>
      <c r="K30" s="688">
        <v>2</v>
      </c>
      <c r="L30" s="688">
        <v>5</v>
      </c>
      <c r="M30" s="688" t="s">
        <v>0</v>
      </c>
      <c r="N30" s="688" t="s">
        <v>0</v>
      </c>
      <c r="O30" s="688" t="s">
        <v>0</v>
      </c>
      <c r="P30" s="688" t="s">
        <v>0</v>
      </c>
      <c r="Q30" s="688" t="s">
        <v>0</v>
      </c>
      <c r="R30" s="688" t="s">
        <v>0</v>
      </c>
      <c r="S30" s="688" t="s">
        <v>0</v>
      </c>
      <c r="T30" s="688" t="s">
        <v>0</v>
      </c>
      <c r="U30" s="688" t="s">
        <v>0</v>
      </c>
      <c r="V30" s="701" t="s">
        <v>0</v>
      </c>
      <c r="W30" s="653" t="s">
        <v>350</v>
      </c>
      <c r="Y30" s="649">
        <v>284</v>
      </c>
      <c r="Z30" s="649">
        <v>0</v>
      </c>
      <c r="AA30" s="649">
        <v>284</v>
      </c>
      <c r="AB30" s="702">
        <v>2360160</v>
      </c>
      <c r="AC30" s="702">
        <v>0</v>
      </c>
      <c r="AD30" s="702">
        <v>2360160</v>
      </c>
      <c r="AE30" s="702">
        <v>236</v>
      </c>
      <c r="AF30" s="702">
        <v>411510459</v>
      </c>
      <c r="AG30" s="702">
        <v>41151</v>
      </c>
      <c r="AH30" s="702">
        <v>302744590</v>
      </c>
      <c r="AI30" s="702">
        <v>30274</v>
      </c>
      <c r="AJ30" s="702">
        <v>103798521</v>
      </c>
      <c r="AK30" s="702">
        <v>10380</v>
      </c>
      <c r="AL30" s="702">
        <v>4967348</v>
      </c>
      <c r="AM30" s="702">
        <v>497</v>
      </c>
      <c r="AN30" s="702">
        <v>25709626</v>
      </c>
      <c r="AO30" s="702">
        <v>2571</v>
      </c>
      <c r="AP30" s="702">
        <v>1869898841</v>
      </c>
      <c r="AQ30" s="702">
        <v>186990</v>
      </c>
      <c r="AR30" s="702">
        <v>1861880450</v>
      </c>
      <c r="AS30" s="702">
        <v>186188</v>
      </c>
      <c r="AT30" s="702">
        <v>646</v>
      </c>
      <c r="AU30" s="702">
        <v>0</v>
      </c>
      <c r="AV30" s="702">
        <v>646</v>
      </c>
      <c r="AW30" s="702">
        <v>8018391</v>
      </c>
      <c r="AX30" s="702">
        <v>0</v>
      </c>
      <c r="AY30" s="702">
        <v>8018391</v>
      </c>
      <c r="AZ30" s="702">
        <v>802</v>
      </c>
      <c r="BA30" s="702">
        <v>1656928537</v>
      </c>
      <c r="BB30" s="702">
        <v>165693</v>
      </c>
      <c r="BC30" s="702">
        <v>212970304</v>
      </c>
      <c r="BD30" s="702">
        <v>21297</v>
      </c>
      <c r="BE30" s="702">
        <v>0</v>
      </c>
      <c r="BF30" s="702">
        <v>0</v>
      </c>
      <c r="BG30" s="702"/>
      <c r="BH30" s="702"/>
      <c r="BI30" s="702"/>
      <c r="BJ30" s="702"/>
      <c r="BK30" s="702"/>
      <c r="BL30" s="702"/>
      <c r="BM30" s="702"/>
      <c r="BN30" s="702"/>
    </row>
    <row r="31" spans="1:58" ht="17.25" customHeight="1">
      <c r="A31" s="654">
        <v>12</v>
      </c>
      <c r="B31" s="655" t="s">
        <v>231</v>
      </c>
      <c r="C31" s="698">
        <v>179</v>
      </c>
      <c r="D31" s="698">
        <v>154</v>
      </c>
      <c r="E31" s="698">
        <v>8983</v>
      </c>
      <c r="F31" s="698">
        <v>3758</v>
      </c>
      <c r="G31" s="686" t="s">
        <v>0</v>
      </c>
      <c r="H31" s="686">
        <v>102</v>
      </c>
      <c r="I31" s="698">
        <v>154</v>
      </c>
      <c r="J31" s="698">
        <v>1451</v>
      </c>
      <c r="K31" s="686">
        <v>1</v>
      </c>
      <c r="L31" s="686">
        <v>2</v>
      </c>
      <c r="M31" s="686" t="s">
        <v>0</v>
      </c>
      <c r="N31" s="686" t="s">
        <v>0</v>
      </c>
      <c r="O31" s="686" t="s">
        <v>0</v>
      </c>
      <c r="P31" s="686" t="s">
        <v>0</v>
      </c>
      <c r="Q31" s="686" t="s">
        <v>0</v>
      </c>
      <c r="R31" s="686" t="s">
        <v>0</v>
      </c>
      <c r="S31" s="686" t="s">
        <v>0</v>
      </c>
      <c r="T31" s="686" t="s">
        <v>0</v>
      </c>
      <c r="U31" s="686" t="s">
        <v>0</v>
      </c>
      <c r="V31" s="699" t="s">
        <v>0</v>
      </c>
      <c r="W31" s="656">
        <v>12</v>
      </c>
      <c r="Y31" s="633">
        <v>222</v>
      </c>
      <c r="Z31" s="633">
        <v>0</v>
      </c>
      <c r="AA31" s="633">
        <v>222</v>
      </c>
      <c r="AB31" s="690">
        <v>2177454</v>
      </c>
      <c r="AC31" s="690">
        <v>0</v>
      </c>
      <c r="AD31" s="690">
        <v>2177454</v>
      </c>
      <c r="AE31" s="690">
        <v>218</v>
      </c>
      <c r="AF31" s="690">
        <v>290228736</v>
      </c>
      <c r="AG31" s="690">
        <v>29023</v>
      </c>
      <c r="AH31" s="690">
        <v>211365552</v>
      </c>
      <c r="AI31" s="690">
        <v>21137</v>
      </c>
      <c r="AJ31" s="690">
        <v>76045419</v>
      </c>
      <c r="AK31" s="690">
        <v>7605</v>
      </c>
      <c r="AL31" s="690">
        <v>2817765</v>
      </c>
      <c r="AM31" s="690">
        <v>282</v>
      </c>
      <c r="AN31" s="690">
        <v>19400134</v>
      </c>
      <c r="AO31" s="690">
        <v>1940</v>
      </c>
      <c r="AP31" s="690">
        <v>1212647986</v>
      </c>
      <c r="AQ31" s="690">
        <v>121265</v>
      </c>
      <c r="AR31" s="690">
        <v>1209717930</v>
      </c>
      <c r="AS31" s="690">
        <v>120972</v>
      </c>
      <c r="AT31" s="690">
        <v>340</v>
      </c>
      <c r="AU31" s="690">
        <v>0</v>
      </c>
      <c r="AV31" s="690">
        <v>340</v>
      </c>
      <c r="AW31" s="690">
        <v>2930056</v>
      </c>
      <c r="AX31" s="690">
        <v>0</v>
      </c>
      <c r="AY31" s="690">
        <v>2930056</v>
      </c>
      <c r="AZ31" s="690">
        <v>293</v>
      </c>
      <c r="BA31" s="690">
        <v>1075098345</v>
      </c>
      <c r="BB31" s="690">
        <v>107510</v>
      </c>
      <c r="BC31" s="690">
        <v>137549641</v>
      </c>
      <c r="BD31" s="690">
        <v>13755</v>
      </c>
      <c r="BE31" s="690">
        <v>0</v>
      </c>
      <c r="BF31" s="690">
        <v>0</v>
      </c>
    </row>
    <row r="32" spans="1:58" ht="17.25" customHeight="1">
      <c r="A32" s="654">
        <v>13</v>
      </c>
      <c r="B32" s="655" t="s">
        <v>230</v>
      </c>
      <c r="C32" s="698">
        <v>90</v>
      </c>
      <c r="D32" s="698">
        <v>68</v>
      </c>
      <c r="E32" s="698">
        <v>5535</v>
      </c>
      <c r="F32" s="698">
        <v>2345</v>
      </c>
      <c r="G32" s="686" t="s">
        <v>0</v>
      </c>
      <c r="H32" s="686">
        <v>48</v>
      </c>
      <c r="I32" s="698">
        <v>45</v>
      </c>
      <c r="J32" s="698">
        <v>712</v>
      </c>
      <c r="K32" s="686" t="s">
        <v>0</v>
      </c>
      <c r="L32" s="686" t="s">
        <v>0</v>
      </c>
      <c r="M32" s="686" t="s">
        <v>0</v>
      </c>
      <c r="N32" s="686" t="s">
        <v>0</v>
      </c>
      <c r="O32" s="686" t="s">
        <v>0</v>
      </c>
      <c r="P32" s="686" t="s">
        <v>0</v>
      </c>
      <c r="Q32" s="686" t="s">
        <v>0</v>
      </c>
      <c r="R32" s="686" t="s">
        <v>0</v>
      </c>
      <c r="S32" s="686" t="s">
        <v>0</v>
      </c>
      <c r="T32" s="686" t="s">
        <v>0</v>
      </c>
      <c r="U32" s="686" t="s">
        <v>0</v>
      </c>
      <c r="V32" s="699" t="s">
        <v>0</v>
      </c>
      <c r="W32" s="656">
        <v>13</v>
      </c>
      <c r="Y32" s="633">
        <v>114</v>
      </c>
      <c r="Z32" s="633">
        <v>0</v>
      </c>
      <c r="AA32" s="633">
        <v>114</v>
      </c>
      <c r="AB32" s="690">
        <v>1645049</v>
      </c>
      <c r="AC32" s="690">
        <v>0</v>
      </c>
      <c r="AD32" s="690">
        <v>1645049</v>
      </c>
      <c r="AE32" s="690">
        <v>165</v>
      </c>
      <c r="AF32" s="690">
        <v>260429029</v>
      </c>
      <c r="AG32" s="690">
        <v>26043</v>
      </c>
      <c r="AH32" s="690">
        <v>195556543</v>
      </c>
      <c r="AI32" s="690">
        <v>19556</v>
      </c>
      <c r="AJ32" s="690">
        <v>63502247</v>
      </c>
      <c r="AK32" s="690">
        <v>6350</v>
      </c>
      <c r="AL32" s="690">
        <v>1370239</v>
      </c>
      <c r="AM32" s="690">
        <v>137</v>
      </c>
      <c r="AN32" s="690">
        <v>16760897</v>
      </c>
      <c r="AO32" s="690">
        <v>1676</v>
      </c>
      <c r="AP32" s="690">
        <v>891010536</v>
      </c>
      <c r="AQ32" s="690">
        <v>89101</v>
      </c>
      <c r="AR32" s="690">
        <v>888669590</v>
      </c>
      <c r="AS32" s="690">
        <v>88867</v>
      </c>
      <c r="AT32" s="690">
        <v>155</v>
      </c>
      <c r="AU32" s="690">
        <v>0</v>
      </c>
      <c r="AV32" s="690">
        <v>155</v>
      </c>
      <c r="AW32" s="690">
        <v>2340946</v>
      </c>
      <c r="AX32" s="690">
        <v>0</v>
      </c>
      <c r="AY32" s="690">
        <v>2340946</v>
      </c>
      <c r="AZ32" s="690">
        <v>234</v>
      </c>
      <c r="BA32" s="690">
        <v>788244674</v>
      </c>
      <c r="BB32" s="690">
        <v>78824</v>
      </c>
      <c r="BC32" s="690">
        <v>102765862</v>
      </c>
      <c r="BD32" s="690">
        <v>10277</v>
      </c>
      <c r="BE32" s="690">
        <v>0</v>
      </c>
      <c r="BF32" s="690">
        <v>0</v>
      </c>
    </row>
    <row r="33" spans="1:58" ht="17.25" customHeight="1">
      <c r="A33" s="654">
        <v>14</v>
      </c>
      <c r="B33" s="655" t="s">
        <v>565</v>
      </c>
      <c r="C33" s="698">
        <v>237</v>
      </c>
      <c r="D33" s="698">
        <v>542</v>
      </c>
      <c r="E33" s="698">
        <v>19683</v>
      </c>
      <c r="F33" s="698">
        <v>8007</v>
      </c>
      <c r="G33" s="686" t="s">
        <v>0</v>
      </c>
      <c r="H33" s="698">
        <v>459</v>
      </c>
      <c r="I33" s="698">
        <v>316</v>
      </c>
      <c r="J33" s="698">
        <v>3368</v>
      </c>
      <c r="K33" s="686">
        <v>1</v>
      </c>
      <c r="L33" s="686">
        <v>3</v>
      </c>
      <c r="M33" s="686" t="s">
        <v>0</v>
      </c>
      <c r="N33" s="686" t="s">
        <v>0</v>
      </c>
      <c r="O33" s="686" t="s">
        <v>0</v>
      </c>
      <c r="P33" s="686" t="s">
        <v>0</v>
      </c>
      <c r="Q33" s="686" t="s">
        <v>0</v>
      </c>
      <c r="R33" s="686" t="s">
        <v>0</v>
      </c>
      <c r="S33" s="686" t="s">
        <v>0</v>
      </c>
      <c r="T33" s="686" t="s">
        <v>0</v>
      </c>
      <c r="U33" s="686" t="s">
        <v>0</v>
      </c>
      <c r="V33" s="699" t="s">
        <v>0</v>
      </c>
      <c r="W33" s="656">
        <v>14</v>
      </c>
      <c r="Y33" s="633">
        <v>110</v>
      </c>
      <c r="Z33" s="633">
        <v>0</v>
      </c>
      <c r="AA33" s="633">
        <v>110</v>
      </c>
      <c r="AB33" s="690">
        <v>1229880</v>
      </c>
      <c r="AC33" s="690">
        <v>0</v>
      </c>
      <c r="AD33" s="690">
        <v>1229880</v>
      </c>
      <c r="AE33" s="690">
        <v>123</v>
      </c>
      <c r="AF33" s="690">
        <v>169452194</v>
      </c>
      <c r="AG33" s="690">
        <v>16945</v>
      </c>
      <c r="AH33" s="690">
        <v>128251253</v>
      </c>
      <c r="AI33" s="690">
        <v>12825</v>
      </c>
      <c r="AJ33" s="690">
        <v>40334906</v>
      </c>
      <c r="AK33" s="690">
        <v>4033</v>
      </c>
      <c r="AL33" s="690">
        <v>866035</v>
      </c>
      <c r="AM33" s="690">
        <v>87</v>
      </c>
      <c r="AN33" s="690">
        <v>12763324</v>
      </c>
      <c r="AO33" s="690">
        <v>1276</v>
      </c>
      <c r="AP33" s="690">
        <v>490260468</v>
      </c>
      <c r="AQ33" s="690">
        <v>49026</v>
      </c>
      <c r="AR33" s="690">
        <v>488782620</v>
      </c>
      <c r="AS33" s="690">
        <v>48878</v>
      </c>
      <c r="AT33" s="690">
        <v>96</v>
      </c>
      <c r="AU33" s="690">
        <v>0</v>
      </c>
      <c r="AV33" s="690">
        <v>96</v>
      </c>
      <c r="AW33" s="690">
        <v>1477848</v>
      </c>
      <c r="AX33" s="690">
        <v>0</v>
      </c>
      <c r="AY33" s="690">
        <v>1477848</v>
      </c>
      <c r="AZ33" s="690">
        <v>148</v>
      </c>
      <c r="BA33" s="690">
        <v>433583020</v>
      </c>
      <c r="BB33" s="690">
        <v>43358</v>
      </c>
      <c r="BC33" s="690">
        <v>56677448</v>
      </c>
      <c r="BD33" s="690">
        <v>5668</v>
      </c>
      <c r="BE33" s="690">
        <v>0</v>
      </c>
      <c r="BF33" s="690">
        <v>0</v>
      </c>
    </row>
    <row r="34" spans="1:66" s="649" customFormat="1" ht="17.25" customHeight="1">
      <c r="A34" s="651"/>
      <c r="B34" s="652" t="s">
        <v>351</v>
      </c>
      <c r="C34" s="700">
        <v>37</v>
      </c>
      <c r="D34" s="700">
        <v>35</v>
      </c>
      <c r="E34" s="700">
        <v>2744</v>
      </c>
      <c r="F34" s="700">
        <v>1159</v>
      </c>
      <c r="G34" s="688" t="s">
        <v>0</v>
      </c>
      <c r="H34" s="820">
        <v>20</v>
      </c>
      <c r="I34" s="700">
        <v>42</v>
      </c>
      <c r="J34" s="700">
        <v>484</v>
      </c>
      <c r="K34" s="688" t="s">
        <v>0</v>
      </c>
      <c r="L34" s="688" t="s">
        <v>0</v>
      </c>
      <c r="M34" s="688" t="s">
        <v>0</v>
      </c>
      <c r="N34" s="688" t="s">
        <v>0</v>
      </c>
      <c r="O34" s="688" t="s">
        <v>0</v>
      </c>
      <c r="P34" s="688" t="s">
        <v>0</v>
      </c>
      <c r="Q34" s="688" t="s">
        <v>0</v>
      </c>
      <c r="R34" s="688" t="s">
        <v>0</v>
      </c>
      <c r="S34" s="688" t="s">
        <v>0</v>
      </c>
      <c r="T34" s="688" t="s">
        <v>0</v>
      </c>
      <c r="U34" s="688" t="s">
        <v>0</v>
      </c>
      <c r="V34" s="701" t="s">
        <v>0</v>
      </c>
      <c r="W34" s="653" t="s">
        <v>352</v>
      </c>
      <c r="Y34" s="649">
        <v>8</v>
      </c>
      <c r="Z34" s="649">
        <v>0</v>
      </c>
      <c r="AA34" s="649">
        <v>8</v>
      </c>
      <c r="AB34" s="702">
        <v>92598</v>
      </c>
      <c r="AC34" s="702">
        <v>0</v>
      </c>
      <c r="AD34" s="702">
        <v>92598</v>
      </c>
      <c r="AE34" s="702">
        <v>9</v>
      </c>
      <c r="AF34" s="702">
        <v>54639718</v>
      </c>
      <c r="AG34" s="702">
        <v>5464</v>
      </c>
      <c r="AH34" s="702">
        <v>39689218</v>
      </c>
      <c r="AI34" s="702">
        <v>3969</v>
      </c>
      <c r="AJ34" s="702">
        <v>14656578</v>
      </c>
      <c r="AK34" s="702">
        <v>1466</v>
      </c>
      <c r="AL34" s="702">
        <v>293922</v>
      </c>
      <c r="AM34" s="702">
        <v>29</v>
      </c>
      <c r="AN34" s="702">
        <v>5595027</v>
      </c>
      <c r="AO34" s="702">
        <v>560</v>
      </c>
      <c r="AP34" s="702">
        <v>216871452</v>
      </c>
      <c r="AQ34" s="702">
        <v>21687</v>
      </c>
      <c r="AR34" s="702">
        <v>216014400</v>
      </c>
      <c r="AS34" s="702">
        <v>21601</v>
      </c>
      <c r="AT34" s="702">
        <v>69</v>
      </c>
      <c r="AU34" s="702">
        <v>0</v>
      </c>
      <c r="AV34" s="702">
        <v>69</v>
      </c>
      <c r="AW34" s="702">
        <v>857052</v>
      </c>
      <c r="AX34" s="702">
        <v>0</v>
      </c>
      <c r="AY34" s="702">
        <v>857052</v>
      </c>
      <c r="AZ34" s="702">
        <v>86</v>
      </c>
      <c r="BA34" s="702">
        <v>192954727</v>
      </c>
      <c r="BB34" s="702">
        <v>19295</v>
      </c>
      <c r="BC34" s="702">
        <v>23916725</v>
      </c>
      <c r="BD34" s="702">
        <v>2392</v>
      </c>
      <c r="BE34" s="702">
        <v>0</v>
      </c>
      <c r="BF34" s="702">
        <v>0</v>
      </c>
      <c r="BG34" s="702"/>
      <c r="BH34" s="702"/>
      <c r="BI34" s="702"/>
      <c r="BJ34" s="702"/>
      <c r="BK34" s="702"/>
      <c r="BL34" s="702"/>
      <c r="BM34" s="702"/>
      <c r="BN34" s="702"/>
    </row>
    <row r="35" spans="1:58" ht="17.25" customHeight="1">
      <c r="A35" s="654">
        <v>15</v>
      </c>
      <c r="B35" s="655" t="s">
        <v>225</v>
      </c>
      <c r="C35" s="698">
        <v>37</v>
      </c>
      <c r="D35" s="698">
        <v>35</v>
      </c>
      <c r="E35" s="698">
        <v>2744</v>
      </c>
      <c r="F35" s="698">
        <v>1159</v>
      </c>
      <c r="G35" s="686" t="s">
        <v>0</v>
      </c>
      <c r="H35" s="806">
        <v>20</v>
      </c>
      <c r="I35" s="698">
        <v>42</v>
      </c>
      <c r="J35" s="698">
        <v>484</v>
      </c>
      <c r="K35" s="686" t="s">
        <v>0</v>
      </c>
      <c r="L35" s="686" t="s">
        <v>0</v>
      </c>
      <c r="M35" s="686" t="s">
        <v>0</v>
      </c>
      <c r="N35" s="686" t="s">
        <v>0</v>
      </c>
      <c r="O35" s="686" t="s">
        <v>0</v>
      </c>
      <c r="P35" s="686" t="s">
        <v>0</v>
      </c>
      <c r="Q35" s="686" t="s">
        <v>0</v>
      </c>
      <c r="R35" s="686" t="s">
        <v>0</v>
      </c>
      <c r="S35" s="686" t="s">
        <v>0</v>
      </c>
      <c r="T35" s="686" t="s">
        <v>0</v>
      </c>
      <c r="U35" s="686" t="s">
        <v>0</v>
      </c>
      <c r="V35" s="699" t="s">
        <v>0</v>
      </c>
      <c r="W35" s="656">
        <v>15</v>
      </c>
      <c r="Y35" s="633">
        <v>9</v>
      </c>
      <c r="Z35" s="633">
        <v>0</v>
      </c>
      <c r="AA35" s="633">
        <v>9</v>
      </c>
      <c r="AB35" s="690">
        <v>94378</v>
      </c>
      <c r="AC35" s="690">
        <v>0</v>
      </c>
      <c r="AD35" s="690">
        <v>94378</v>
      </c>
      <c r="AE35" s="690">
        <v>9</v>
      </c>
      <c r="AF35" s="690">
        <v>39423468</v>
      </c>
      <c r="AG35" s="690">
        <v>3942</v>
      </c>
      <c r="AH35" s="690">
        <v>29159065</v>
      </c>
      <c r="AI35" s="690">
        <v>2916</v>
      </c>
      <c r="AJ35" s="690">
        <v>9740203</v>
      </c>
      <c r="AK35" s="690">
        <v>974</v>
      </c>
      <c r="AL35" s="690">
        <v>524200</v>
      </c>
      <c r="AM35" s="690">
        <v>52</v>
      </c>
      <c r="AN35" s="690">
        <v>4443870</v>
      </c>
      <c r="AO35" s="690">
        <v>444</v>
      </c>
      <c r="AP35" s="690">
        <v>177677148</v>
      </c>
      <c r="AQ35" s="690">
        <v>17768</v>
      </c>
      <c r="AR35" s="690">
        <v>177082270</v>
      </c>
      <c r="AS35" s="690">
        <v>17708</v>
      </c>
      <c r="AT35" s="690">
        <v>59</v>
      </c>
      <c r="AU35" s="690">
        <v>0</v>
      </c>
      <c r="AV35" s="690">
        <v>59</v>
      </c>
      <c r="AW35" s="690">
        <v>594878</v>
      </c>
      <c r="AX35" s="690">
        <v>0</v>
      </c>
      <c r="AY35" s="690">
        <v>594878</v>
      </c>
      <c r="AZ35" s="690">
        <v>59</v>
      </c>
      <c r="BA35" s="690">
        <v>157706245</v>
      </c>
      <c r="BB35" s="690">
        <v>15771</v>
      </c>
      <c r="BC35" s="690">
        <v>19970903</v>
      </c>
      <c r="BD35" s="690">
        <v>1997</v>
      </c>
      <c r="BE35" s="690">
        <v>0</v>
      </c>
      <c r="BF35" s="690">
        <v>0</v>
      </c>
    </row>
    <row r="36" spans="1:66" s="649" customFormat="1" ht="17.25" customHeight="1">
      <c r="A36" s="651"/>
      <c r="B36" s="652" t="s">
        <v>353</v>
      </c>
      <c r="C36" s="700">
        <v>149</v>
      </c>
      <c r="D36" s="700">
        <v>98</v>
      </c>
      <c r="E36" s="700">
        <v>13425</v>
      </c>
      <c r="F36" s="700">
        <v>5541</v>
      </c>
      <c r="G36" s="688" t="s">
        <v>0</v>
      </c>
      <c r="H36" s="820">
        <v>226</v>
      </c>
      <c r="I36" s="700">
        <v>202</v>
      </c>
      <c r="J36" s="700">
        <v>2258</v>
      </c>
      <c r="K36" s="688" t="s">
        <v>0</v>
      </c>
      <c r="L36" s="688" t="s">
        <v>0</v>
      </c>
      <c r="M36" s="688" t="s">
        <v>0</v>
      </c>
      <c r="N36" s="688" t="s">
        <v>0</v>
      </c>
      <c r="O36" s="688" t="s">
        <v>0</v>
      </c>
      <c r="P36" s="688" t="s">
        <v>0</v>
      </c>
      <c r="Q36" s="688" t="s">
        <v>0</v>
      </c>
      <c r="R36" s="688" t="s">
        <v>0</v>
      </c>
      <c r="S36" s="688" t="s">
        <v>0</v>
      </c>
      <c r="T36" s="688" t="s">
        <v>0</v>
      </c>
      <c r="U36" s="688" t="s">
        <v>0</v>
      </c>
      <c r="V36" s="701" t="s">
        <v>0</v>
      </c>
      <c r="W36" s="653" t="s">
        <v>354</v>
      </c>
      <c r="AB36" s="702"/>
      <c r="AC36" s="702"/>
      <c r="AD36" s="702"/>
      <c r="AE36" s="702"/>
      <c r="AF36" s="702"/>
      <c r="AG36" s="702"/>
      <c r="AH36" s="702"/>
      <c r="AI36" s="702"/>
      <c r="AJ36" s="702"/>
      <c r="AK36" s="702"/>
      <c r="AL36" s="702"/>
      <c r="AM36" s="702"/>
      <c r="AN36" s="702"/>
      <c r="AO36" s="702"/>
      <c r="AP36" s="702"/>
      <c r="AQ36" s="702"/>
      <c r="AR36" s="702"/>
      <c r="AS36" s="702"/>
      <c r="AT36" s="702"/>
      <c r="AU36" s="702"/>
      <c r="AV36" s="702"/>
      <c r="AW36" s="702"/>
      <c r="AX36" s="702"/>
      <c r="AY36" s="702"/>
      <c r="AZ36" s="702"/>
      <c r="BA36" s="702"/>
      <c r="BB36" s="702"/>
      <c r="BC36" s="702"/>
      <c r="BD36" s="702"/>
      <c r="BE36" s="702"/>
      <c r="BF36" s="702"/>
      <c r="BG36" s="702"/>
      <c r="BH36" s="702"/>
      <c r="BI36" s="702"/>
      <c r="BJ36" s="702"/>
      <c r="BK36" s="702"/>
      <c r="BL36" s="702"/>
      <c r="BM36" s="702"/>
      <c r="BN36" s="702"/>
    </row>
    <row r="37" spans="1:58" ht="17.25" customHeight="1">
      <c r="A37" s="654">
        <v>16</v>
      </c>
      <c r="B37" s="655" t="s">
        <v>221</v>
      </c>
      <c r="C37" s="698">
        <v>149</v>
      </c>
      <c r="D37" s="698">
        <v>98</v>
      </c>
      <c r="E37" s="698">
        <v>13425</v>
      </c>
      <c r="F37" s="698">
        <v>5541</v>
      </c>
      <c r="G37" s="686" t="s">
        <v>0</v>
      </c>
      <c r="H37" s="698">
        <v>226</v>
      </c>
      <c r="I37" s="698">
        <v>202</v>
      </c>
      <c r="J37" s="698">
        <v>2258</v>
      </c>
      <c r="K37" s="686" t="s">
        <v>0</v>
      </c>
      <c r="L37" s="686" t="s">
        <v>0</v>
      </c>
      <c r="M37" s="686" t="s">
        <v>0</v>
      </c>
      <c r="N37" s="686" t="s">
        <v>0</v>
      </c>
      <c r="O37" s="686" t="s">
        <v>0</v>
      </c>
      <c r="P37" s="686" t="s">
        <v>0</v>
      </c>
      <c r="Q37" s="686" t="s">
        <v>0</v>
      </c>
      <c r="R37" s="686" t="s">
        <v>0</v>
      </c>
      <c r="S37" s="686" t="s">
        <v>0</v>
      </c>
      <c r="T37" s="686" t="s">
        <v>0</v>
      </c>
      <c r="U37" s="686" t="s">
        <v>0</v>
      </c>
      <c r="V37" s="699" t="s">
        <v>0</v>
      </c>
      <c r="W37" s="656">
        <v>16</v>
      </c>
      <c r="Y37" s="633">
        <v>429</v>
      </c>
      <c r="Z37" s="633">
        <v>0</v>
      </c>
      <c r="AA37" s="633">
        <v>429</v>
      </c>
      <c r="AB37" s="690">
        <v>4814334</v>
      </c>
      <c r="AC37" s="690">
        <v>0</v>
      </c>
      <c r="AD37" s="690">
        <v>4814334</v>
      </c>
      <c r="AE37" s="690">
        <v>481</v>
      </c>
      <c r="AF37" s="690">
        <v>502470154</v>
      </c>
      <c r="AG37" s="690">
        <v>50247</v>
      </c>
      <c r="AH37" s="690">
        <v>367802148</v>
      </c>
      <c r="AI37" s="690">
        <v>36780</v>
      </c>
      <c r="AJ37" s="690">
        <v>126997118</v>
      </c>
      <c r="AK37" s="690">
        <v>12700</v>
      </c>
      <c r="AL37" s="690">
        <v>7670888</v>
      </c>
      <c r="AM37" s="690">
        <v>767</v>
      </c>
      <c r="AN37" s="690">
        <v>42129282</v>
      </c>
      <c r="AO37" s="690">
        <v>4213</v>
      </c>
      <c r="AP37" s="690">
        <v>1629540045</v>
      </c>
      <c r="AQ37" s="690">
        <v>162954</v>
      </c>
      <c r="AR37" s="690">
        <v>1617944110</v>
      </c>
      <c r="AS37" s="690">
        <v>161794</v>
      </c>
      <c r="AT37" s="690">
        <v>752</v>
      </c>
      <c r="AU37" s="690">
        <v>0</v>
      </c>
      <c r="AV37" s="690">
        <v>752</v>
      </c>
      <c r="AW37" s="690">
        <v>11595935</v>
      </c>
      <c r="AX37" s="690">
        <v>0</v>
      </c>
      <c r="AY37" s="690">
        <v>11595935</v>
      </c>
      <c r="AZ37" s="690">
        <v>1160</v>
      </c>
      <c r="BA37" s="690">
        <v>1440713043</v>
      </c>
      <c r="BB37" s="690">
        <v>144071</v>
      </c>
      <c r="BC37" s="690">
        <v>188827002</v>
      </c>
      <c r="BD37" s="690">
        <v>18883</v>
      </c>
      <c r="BE37" s="690">
        <v>0</v>
      </c>
      <c r="BF37" s="690">
        <v>0</v>
      </c>
    </row>
    <row r="38" spans="1:66" s="649" customFormat="1" ht="17.25" customHeight="1">
      <c r="A38" s="651"/>
      <c r="B38" s="652" t="s">
        <v>355</v>
      </c>
      <c r="C38" s="700">
        <v>279</v>
      </c>
      <c r="D38" s="700">
        <v>317</v>
      </c>
      <c r="E38" s="700">
        <v>29718</v>
      </c>
      <c r="F38" s="700">
        <v>11909</v>
      </c>
      <c r="G38" s="688" t="s">
        <v>0</v>
      </c>
      <c r="H38" s="700">
        <v>879</v>
      </c>
      <c r="I38" s="700">
        <v>563</v>
      </c>
      <c r="J38" s="700">
        <v>5086</v>
      </c>
      <c r="K38" s="700">
        <v>1</v>
      </c>
      <c r="L38" s="700">
        <v>54</v>
      </c>
      <c r="M38" s="688" t="s">
        <v>0</v>
      </c>
      <c r="N38" s="688" t="s">
        <v>0</v>
      </c>
      <c r="O38" s="688" t="s">
        <v>0</v>
      </c>
      <c r="P38" s="688" t="s">
        <v>0</v>
      </c>
      <c r="Q38" s="688" t="s">
        <v>0</v>
      </c>
      <c r="R38" s="688" t="s">
        <v>0</v>
      </c>
      <c r="S38" s="688" t="s">
        <v>0</v>
      </c>
      <c r="T38" s="688" t="s">
        <v>0</v>
      </c>
      <c r="U38" s="688" t="s">
        <v>0</v>
      </c>
      <c r="V38" s="701" t="s">
        <v>0</v>
      </c>
      <c r="W38" s="653" t="s">
        <v>356</v>
      </c>
      <c r="Y38" s="649">
        <v>179</v>
      </c>
      <c r="Z38" s="649">
        <v>0</v>
      </c>
      <c r="AA38" s="649">
        <v>179</v>
      </c>
      <c r="AB38" s="702">
        <v>2309757</v>
      </c>
      <c r="AC38" s="702">
        <v>0</v>
      </c>
      <c r="AD38" s="702">
        <v>2309757</v>
      </c>
      <c r="AE38" s="702">
        <v>231</v>
      </c>
      <c r="AF38" s="702">
        <v>267276900</v>
      </c>
      <c r="AG38" s="702">
        <v>26728</v>
      </c>
      <c r="AH38" s="702">
        <v>194641687</v>
      </c>
      <c r="AI38" s="702">
        <v>19464</v>
      </c>
      <c r="AJ38" s="702">
        <v>69812784</v>
      </c>
      <c r="AK38" s="702">
        <v>6981</v>
      </c>
      <c r="AL38" s="702">
        <v>2822429</v>
      </c>
      <c r="AM38" s="702">
        <v>282</v>
      </c>
      <c r="AN38" s="702">
        <v>26470432</v>
      </c>
      <c r="AO38" s="702">
        <v>2647</v>
      </c>
      <c r="AP38" s="702">
        <v>647937377</v>
      </c>
      <c r="AQ38" s="702">
        <v>64794</v>
      </c>
      <c r="AR38" s="702">
        <v>642200810</v>
      </c>
      <c r="AS38" s="702">
        <v>64220</v>
      </c>
      <c r="AT38" s="702">
        <v>373</v>
      </c>
      <c r="AU38" s="702">
        <v>0</v>
      </c>
      <c r="AV38" s="702">
        <v>373</v>
      </c>
      <c r="AW38" s="702">
        <v>5736567</v>
      </c>
      <c r="AX38" s="702">
        <v>0</v>
      </c>
      <c r="AY38" s="702">
        <v>5736567</v>
      </c>
      <c r="AZ38" s="702">
        <v>574</v>
      </c>
      <c r="BA38" s="702">
        <v>574850659</v>
      </c>
      <c r="BB38" s="702">
        <v>57485</v>
      </c>
      <c r="BC38" s="702">
        <v>73086718</v>
      </c>
      <c r="BD38" s="702">
        <v>7309</v>
      </c>
      <c r="BE38" s="702">
        <v>0</v>
      </c>
      <c r="BF38" s="702">
        <v>0</v>
      </c>
      <c r="BG38" s="702"/>
      <c r="BH38" s="702"/>
      <c r="BI38" s="702"/>
      <c r="BJ38" s="702"/>
      <c r="BK38" s="702"/>
      <c r="BL38" s="702"/>
      <c r="BM38" s="702"/>
      <c r="BN38" s="702"/>
    </row>
    <row r="39" spans="1:58" ht="17.25" customHeight="1">
      <c r="A39" s="654">
        <v>17</v>
      </c>
      <c r="B39" s="655" t="s">
        <v>217</v>
      </c>
      <c r="C39" s="698">
        <v>66</v>
      </c>
      <c r="D39" s="698">
        <v>65</v>
      </c>
      <c r="E39" s="698">
        <v>7608</v>
      </c>
      <c r="F39" s="698">
        <v>2925</v>
      </c>
      <c r="G39" s="686" t="s">
        <v>0</v>
      </c>
      <c r="H39" s="698">
        <v>348</v>
      </c>
      <c r="I39" s="698">
        <v>203</v>
      </c>
      <c r="J39" s="698">
        <v>1441</v>
      </c>
      <c r="K39" s="698">
        <v>1</v>
      </c>
      <c r="L39" s="698">
        <v>54</v>
      </c>
      <c r="M39" s="686" t="s">
        <v>0</v>
      </c>
      <c r="N39" s="686" t="s">
        <v>0</v>
      </c>
      <c r="O39" s="686" t="s">
        <v>0</v>
      </c>
      <c r="P39" s="686" t="s">
        <v>0</v>
      </c>
      <c r="Q39" s="686" t="s">
        <v>0</v>
      </c>
      <c r="R39" s="686" t="s">
        <v>0</v>
      </c>
      <c r="S39" s="686" t="s">
        <v>0</v>
      </c>
      <c r="T39" s="686" t="s">
        <v>0</v>
      </c>
      <c r="U39" s="686" t="s">
        <v>0</v>
      </c>
      <c r="V39" s="699" t="s">
        <v>0</v>
      </c>
      <c r="W39" s="656">
        <v>17</v>
      </c>
      <c r="Y39" s="633">
        <v>669</v>
      </c>
      <c r="Z39" s="633">
        <v>0</v>
      </c>
      <c r="AA39" s="633">
        <v>669</v>
      </c>
      <c r="AB39" s="690">
        <v>7466013</v>
      </c>
      <c r="AC39" s="690">
        <v>0</v>
      </c>
      <c r="AD39" s="690">
        <v>7466013</v>
      </c>
      <c r="AE39" s="690">
        <v>747</v>
      </c>
      <c r="AF39" s="690">
        <v>956617019</v>
      </c>
      <c r="AG39" s="690">
        <v>95662</v>
      </c>
      <c r="AH39" s="690">
        <v>696627614</v>
      </c>
      <c r="AI39" s="690">
        <v>69663</v>
      </c>
      <c r="AJ39" s="690">
        <v>247602483</v>
      </c>
      <c r="AK39" s="690">
        <v>24760</v>
      </c>
      <c r="AL39" s="690">
        <v>12386922</v>
      </c>
      <c r="AM39" s="690">
        <v>1239</v>
      </c>
      <c r="AN39" s="690">
        <v>76104263</v>
      </c>
      <c r="AO39" s="690">
        <v>7610</v>
      </c>
      <c r="AP39" s="690">
        <v>2893192678</v>
      </c>
      <c r="AQ39" s="690">
        <v>289319</v>
      </c>
      <c r="AR39" s="690">
        <v>2876768030</v>
      </c>
      <c r="AS39" s="690">
        <v>287677</v>
      </c>
      <c r="AT39" s="690">
        <v>1173</v>
      </c>
      <c r="AU39" s="690">
        <v>0</v>
      </c>
      <c r="AV39" s="690">
        <v>1173</v>
      </c>
      <c r="AW39" s="690">
        <v>16424648</v>
      </c>
      <c r="AX39" s="690">
        <v>0</v>
      </c>
      <c r="AY39" s="690">
        <v>16424648</v>
      </c>
      <c r="AZ39" s="690">
        <v>1642</v>
      </c>
      <c r="BA39" s="690">
        <v>2565970127</v>
      </c>
      <c r="BB39" s="690">
        <v>256597</v>
      </c>
      <c r="BC39" s="690">
        <v>327222551</v>
      </c>
      <c r="BD39" s="690">
        <v>32722</v>
      </c>
      <c r="BE39" s="690">
        <v>0</v>
      </c>
      <c r="BF39" s="690">
        <v>0</v>
      </c>
    </row>
    <row r="40" spans="1:53" ht="17.25" customHeight="1">
      <c r="A40" s="654">
        <v>18</v>
      </c>
      <c r="B40" s="655" t="s">
        <v>215</v>
      </c>
      <c r="C40" s="698">
        <v>71</v>
      </c>
      <c r="D40" s="698">
        <v>164</v>
      </c>
      <c r="E40" s="698">
        <v>6630</v>
      </c>
      <c r="F40" s="698">
        <v>2705</v>
      </c>
      <c r="G40" s="686" t="s">
        <v>0</v>
      </c>
      <c r="H40" s="698">
        <v>147</v>
      </c>
      <c r="I40" s="698">
        <v>92</v>
      </c>
      <c r="J40" s="698">
        <v>909</v>
      </c>
      <c r="K40" s="686" t="s">
        <v>0</v>
      </c>
      <c r="L40" s="686" t="s">
        <v>0</v>
      </c>
      <c r="M40" s="686" t="s">
        <v>0</v>
      </c>
      <c r="N40" s="686" t="s">
        <v>0</v>
      </c>
      <c r="O40" s="686" t="s">
        <v>0</v>
      </c>
      <c r="P40" s="686" t="s">
        <v>0</v>
      </c>
      <c r="Q40" s="686" t="s">
        <v>0</v>
      </c>
      <c r="R40" s="686" t="s">
        <v>0</v>
      </c>
      <c r="S40" s="686" t="s">
        <v>0</v>
      </c>
      <c r="T40" s="686" t="s">
        <v>0</v>
      </c>
      <c r="U40" s="686" t="s">
        <v>0</v>
      </c>
      <c r="V40" s="699" t="s">
        <v>0</v>
      </c>
      <c r="W40" s="656">
        <v>18</v>
      </c>
      <c r="AU40" s="690">
        <v>0</v>
      </c>
      <c r="AV40" s="690">
        <v>103</v>
      </c>
      <c r="AW40" s="690">
        <v>1148545</v>
      </c>
      <c r="AX40" s="690">
        <v>0</v>
      </c>
      <c r="AY40" s="690">
        <v>1148545</v>
      </c>
      <c r="AZ40" s="690">
        <v>115</v>
      </c>
      <c r="BA40" s="690">
        <v>255355751</v>
      </c>
    </row>
    <row r="41" spans="1:58" ht="17.25" customHeight="1">
      <c r="A41" s="654">
        <v>19</v>
      </c>
      <c r="B41" s="655" t="s">
        <v>213</v>
      </c>
      <c r="C41" s="698">
        <v>142</v>
      </c>
      <c r="D41" s="698">
        <v>89</v>
      </c>
      <c r="E41" s="698">
        <v>15480</v>
      </c>
      <c r="F41" s="698">
        <v>6279</v>
      </c>
      <c r="G41" s="686" t="s">
        <v>0</v>
      </c>
      <c r="H41" s="698">
        <v>384</v>
      </c>
      <c r="I41" s="698">
        <v>268</v>
      </c>
      <c r="J41" s="698">
        <v>2736</v>
      </c>
      <c r="K41" s="686" t="s">
        <v>0</v>
      </c>
      <c r="L41" s="686" t="s">
        <v>0</v>
      </c>
      <c r="M41" s="686" t="s">
        <v>0</v>
      </c>
      <c r="N41" s="686" t="s">
        <v>0</v>
      </c>
      <c r="O41" s="686" t="s">
        <v>0</v>
      </c>
      <c r="P41" s="686" t="s">
        <v>0</v>
      </c>
      <c r="Q41" s="686" t="s">
        <v>0</v>
      </c>
      <c r="R41" s="686" t="s">
        <v>0</v>
      </c>
      <c r="S41" s="686" t="s">
        <v>0</v>
      </c>
      <c r="T41" s="686" t="s">
        <v>0</v>
      </c>
      <c r="U41" s="686" t="s">
        <v>0</v>
      </c>
      <c r="V41" s="699" t="s">
        <v>0</v>
      </c>
      <c r="W41" s="656">
        <v>19</v>
      </c>
      <c r="Y41" s="633">
        <v>8</v>
      </c>
      <c r="Z41" s="633">
        <v>0</v>
      </c>
      <c r="AA41" s="633">
        <v>8</v>
      </c>
      <c r="AB41" s="690">
        <v>83442</v>
      </c>
      <c r="AC41" s="690">
        <v>0</v>
      </c>
      <c r="AD41" s="690">
        <v>83442</v>
      </c>
      <c r="AE41" s="690">
        <v>8</v>
      </c>
      <c r="AF41" s="690">
        <v>25248572</v>
      </c>
      <c r="AG41" s="690">
        <v>2525</v>
      </c>
      <c r="AH41" s="690">
        <v>18631464</v>
      </c>
      <c r="AI41" s="690">
        <v>1863</v>
      </c>
      <c r="AJ41" s="690">
        <v>6617108</v>
      </c>
      <c r="AK41" s="690">
        <v>662</v>
      </c>
      <c r="AL41" s="690">
        <v>0</v>
      </c>
      <c r="AM41" s="690">
        <v>0</v>
      </c>
      <c r="AN41" s="690">
        <v>1538927</v>
      </c>
      <c r="AO41" s="690">
        <v>154</v>
      </c>
      <c r="AP41" s="690">
        <v>287132606</v>
      </c>
      <c r="AQ41" s="690">
        <v>28713</v>
      </c>
      <c r="AR41" s="690">
        <v>285984061</v>
      </c>
      <c r="AS41" s="690">
        <v>28598</v>
      </c>
      <c r="AT41" s="690">
        <v>103</v>
      </c>
      <c r="BB41" s="690">
        <v>25536</v>
      </c>
      <c r="BC41" s="690">
        <v>31776855</v>
      </c>
      <c r="BD41" s="690">
        <v>3178</v>
      </c>
      <c r="BE41" s="690">
        <v>0</v>
      </c>
      <c r="BF41" s="690">
        <v>0</v>
      </c>
    </row>
    <row r="42" spans="1:66" s="649" customFormat="1" ht="17.25" customHeight="1">
      <c r="A42" s="651"/>
      <c r="B42" s="652" t="s">
        <v>357</v>
      </c>
      <c r="C42" s="700">
        <v>52</v>
      </c>
      <c r="D42" s="700">
        <v>33</v>
      </c>
      <c r="E42" s="700">
        <v>3471</v>
      </c>
      <c r="F42" s="700">
        <v>1401</v>
      </c>
      <c r="G42" s="688" t="s">
        <v>0</v>
      </c>
      <c r="H42" s="700">
        <v>94</v>
      </c>
      <c r="I42" s="700">
        <v>53</v>
      </c>
      <c r="J42" s="700">
        <v>560</v>
      </c>
      <c r="K42" s="688" t="s">
        <v>0</v>
      </c>
      <c r="L42" s="688" t="s">
        <v>0</v>
      </c>
      <c r="M42" s="688" t="s">
        <v>0</v>
      </c>
      <c r="N42" s="688" t="s">
        <v>0</v>
      </c>
      <c r="O42" s="688" t="s">
        <v>0</v>
      </c>
      <c r="P42" s="688" t="s">
        <v>0</v>
      </c>
      <c r="Q42" s="688" t="s">
        <v>0</v>
      </c>
      <c r="R42" s="688" t="s">
        <v>0</v>
      </c>
      <c r="S42" s="688" t="s">
        <v>0</v>
      </c>
      <c r="T42" s="688" t="s">
        <v>0</v>
      </c>
      <c r="U42" s="688" t="s">
        <v>0</v>
      </c>
      <c r="V42" s="701" t="s">
        <v>0</v>
      </c>
      <c r="W42" s="653" t="s">
        <v>358</v>
      </c>
      <c r="Y42" s="649">
        <v>69</v>
      </c>
      <c r="Z42" s="649">
        <v>0</v>
      </c>
      <c r="AA42" s="649">
        <v>69</v>
      </c>
      <c r="AB42" s="702">
        <v>720109</v>
      </c>
      <c r="AC42" s="702">
        <v>0</v>
      </c>
      <c r="AD42" s="702">
        <v>720109</v>
      </c>
      <c r="AE42" s="702">
        <v>72</v>
      </c>
      <c r="AF42" s="702">
        <v>50486669</v>
      </c>
      <c r="AG42" s="702">
        <v>5049</v>
      </c>
      <c r="AH42" s="702">
        <v>37077787</v>
      </c>
      <c r="AI42" s="702">
        <v>3708</v>
      </c>
      <c r="AJ42" s="702">
        <v>13408882</v>
      </c>
      <c r="AK42" s="702">
        <v>1341</v>
      </c>
      <c r="AL42" s="702">
        <v>0</v>
      </c>
      <c r="AM42" s="702">
        <v>0</v>
      </c>
      <c r="AN42" s="702">
        <v>2431001</v>
      </c>
      <c r="AO42" s="702">
        <v>243</v>
      </c>
      <c r="AP42" s="702">
        <v>506842914</v>
      </c>
      <c r="AQ42" s="702">
        <v>50684</v>
      </c>
      <c r="AR42" s="702">
        <v>503793570</v>
      </c>
      <c r="AS42" s="702">
        <v>50379</v>
      </c>
      <c r="AT42" s="702">
        <v>264</v>
      </c>
      <c r="AU42" s="702">
        <v>0</v>
      </c>
      <c r="AV42" s="702">
        <v>264</v>
      </c>
      <c r="AW42" s="702">
        <v>3049344</v>
      </c>
      <c r="AX42" s="702">
        <v>0</v>
      </c>
      <c r="AY42" s="702">
        <v>3049344</v>
      </c>
      <c r="AZ42" s="702">
        <v>305</v>
      </c>
      <c r="BA42" s="702">
        <v>449516640</v>
      </c>
      <c r="BB42" s="702">
        <v>44952</v>
      </c>
      <c r="BC42" s="702">
        <v>57326274</v>
      </c>
      <c r="BD42" s="702">
        <v>5733</v>
      </c>
      <c r="BE42" s="702">
        <v>0</v>
      </c>
      <c r="BF42" s="702">
        <v>0</v>
      </c>
      <c r="BG42" s="702"/>
      <c r="BH42" s="702"/>
      <c r="BI42" s="702"/>
      <c r="BJ42" s="702"/>
      <c r="BK42" s="702"/>
      <c r="BL42" s="702"/>
      <c r="BM42" s="702"/>
      <c r="BN42" s="702"/>
    </row>
    <row r="43" spans="1:53" ht="17.25" customHeight="1">
      <c r="A43" s="654">
        <v>20</v>
      </c>
      <c r="B43" s="655" t="s">
        <v>209</v>
      </c>
      <c r="C43" s="698">
        <v>52</v>
      </c>
      <c r="D43" s="698">
        <v>33</v>
      </c>
      <c r="E43" s="698">
        <v>3471</v>
      </c>
      <c r="F43" s="698">
        <v>1401</v>
      </c>
      <c r="G43" s="686" t="s">
        <v>0</v>
      </c>
      <c r="H43" s="698">
        <v>94</v>
      </c>
      <c r="I43" s="698">
        <v>53</v>
      </c>
      <c r="J43" s="698">
        <v>560</v>
      </c>
      <c r="K43" s="686" t="s">
        <v>0</v>
      </c>
      <c r="L43" s="686" t="s">
        <v>0</v>
      </c>
      <c r="M43" s="686" t="s">
        <v>0</v>
      </c>
      <c r="N43" s="686" t="s">
        <v>0</v>
      </c>
      <c r="O43" s="686" t="s">
        <v>0</v>
      </c>
      <c r="P43" s="686" t="s">
        <v>0</v>
      </c>
      <c r="Q43" s="686" t="s">
        <v>0</v>
      </c>
      <c r="R43" s="686" t="s">
        <v>0</v>
      </c>
      <c r="S43" s="686" t="s">
        <v>0</v>
      </c>
      <c r="T43" s="686" t="s">
        <v>0</v>
      </c>
      <c r="U43" s="686" t="s">
        <v>0</v>
      </c>
      <c r="V43" s="699" t="s">
        <v>0</v>
      </c>
      <c r="W43" s="656">
        <v>20</v>
      </c>
      <c r="AU43" s="690">
        <v>0</v>
      </c>
      <c r="AV43" s="690">
        <v>403</v>
      </c>
      <c r="AW43" s="690">
        <v>4955707</v>
      </c>
      <c r="AX43" s="690">
        <v>0</v>
      </c>
      <c r="AY43" s="690">
        <v>4955707</v>
      </c>
      <c r="AZ43" s="690">
        <v>496</v>
      </c>
      <c r="BA43" s="690">
        <v>1145633296</v>
      </c>
    </row>
    <row r="44" spans="1:66" s="649" customFormat="1" ht="16.5" customHeight="1">
      <c r="A44" s="651"/>
      <c r="B44" s="652" t="s">
        <v>359</v>
      </c>
      <c r="C44" s="688" t="s">
        <v>0</v>
      </c>
      <c r="D44" s="688" t="s">
        <v>0</v>
      </c>
      <c r="E44" s="688" t="s">
        <v>0</v>
      </c>
      <c r="F44" s="688" t="s">
        <v>0</v>
      </c>
      <c r="G44" s="688" t="s">
        <v>0</v>
      </c>
      <c r="H44" s="688" t="s">
        <v>0</v>
      </c>
      <c r="I44" s="688" t="s">
        <v>0</v>
      </c>
      <c r="J44" s="688" t="s">
        <v>0</v>
      </c>
      <c r="K44" s="688" t="s">
        <v>0</v>
      </c>
      <c r="L44" s="688" t="s">
        <v>0</v>
      </c>
      <c r="M44" s="688" t="s">
        <v>0</v>
      </c>
      <c r="N44" s="688" t="s">
        <v>0</v>
      </c>
      <c r="O44" s="688" t="s">
        <v>0</v>
      </c>
      <c r="P44" s="688" t="s">
        <v>0</v>
      </c>
      <c r="Q44" s="688" t="s">
        <v>0</v>
      </c>
      <c r="R44" s="688" t="s">
        <v>0</v>
      </c>
      <c r="S44" s="688" t="s">
        <v>0</v>
      </c>
      <c r="T44" s="688" t="s">
        <v>0</v>
      </c>
      <c r="U44" s="688" t="s">
        <v>0</v>
      </c>
      <c r="V44" s="701" t="s">
        <v>0</v>
      </c>
      <c r="W44" s="653" t="s">
        <v>393</v>
      </c>
      <c r="Y44" s="649">
        <v>243</v>
      </c>
      <c r="Z44" s="649">
        <v>0</v>
      </c>
      <c r="AA44" s="649">
        <v>243</v>
      </c>
      <c r="AB44" s="702">
        <v>2804150</v>
      </c>
      <c r="AC44" s="702">
        <v>0</v>
      </c>
      <c r="AD44" s="702">
        <v>2804150</v>
      </c>
      <c r="AE44" s="702">
        <v>280</v>
      </c>
      <c r="AF44" s="702">
        <v>388715160</v>
      </c>
      <c r="AG44" s="702">
        <v>38872</v>
      </c>
      <c r="AH44" s="702">
        <v>287842650</v>
      </c>
      <c r="AI44" s="702">
        <v>28784</v>
      </c>
      <c r="AJ44" s="702">
        <v>98042068</v>
      </c>
      <c r="AK44" s="702">
        <v>9804</v>
      </c>
      <c r="AL44" s="702">
        <v>2830442</v>
      </c>
      <c r="AM44" s="702">
        <v>283</v>
      </c>
      <c r="AN44" s="702">
        <v>24092195</v>
      </c>
      <c r="AO44" s="702">
        <v>2409</v>
      </c>
      <c r="AP44" s="702">
        <v>1293417947</v>
      </c>
      <c r="AQ44" s="702">
        <v>129342</v>
      </c>
      <c r="AR44" s="702">
        <v>1288462240</v>
      </c>
      <c r="AS44" s="702">
        <v>128846</v>
      </c>
      <c r="AT44" s="702">
        <v>403</v>
      </c>
      <c r="AU44" s="702"/>
      <c r="AV44" s="702"/>
      <c r="AW44" s="702"/>
      <c r="AX44" s="702"/>
      <c r="AY44" s="702"/>
      <c r="AZ44" s="702"/>
      <c r="BA44" s="702"/>
      <c r="BB44" s="702">
        <v>114563</v>
      </c>
      <c r="BC44" s="702">
        <v>147784651</v>
      </c>
      <c r="BD44" s="702">
        <v>14778</v>
      </c>
      <c r="BE44" s="702">
        <v>0</v>
      </c>
      <c r="BF44" s="702">
        <v>0</v>
      </c>
      <c r="BG44" s="702"/>
      <c r="BH44" s="702"/>
      <c r="BI44" s="702"/>
      <c r="BJ44" s="702"/>
      <c r="BK44" s="702"/>
      <c r="BL44" s="702"/>
      <c r="BM44" s="702"/>
      <c r="BN44" s="702"/>
    </row>
    <row r="45" spans="1:58" ht="17.25" customHeight="1">
      <c r="A45" s="654"/>
      <c r="B45" s="655" t="s">
        <v>361</v>
      </c>
      <c r="C45" s="686" t="s">
        <v>0</v>
      </c>
      <c r="D45" s="686" t="s">
        <v>0</v>
      </c>
      <c r="E45" s="686" t="s">
        <v>0</v>
      </c>
      <c r="F45" s="686" t="s">
        <v>0</v>
      </c>
      <c r="G45" s="686" t="s">
        <v>0</v>
      </c>
      <c r="H45" s="686" t="s">
        <v>0</v>
      </c>
      <c r="I45" s="686" t="s">
        <v>0</v>
      </c>
      <c r="J45" s="686" t="s">
        <v>0</v>
      </c>
      <c r="K45" s="686" t="s">
        <v>0</v>
      </c>
      <c r="L45" s="686" t="s">
        <v>0</v>
      </c>
      <c r="M45" s="686" t="s">
        <v>0</v>
      </c>
      <c r="N45" s="686" t="s">
        <v>0</v>
      </c>
      <c r="O45" s="686" t="s">
        <v>0</v>
      </c>
      <c r="P45" s="686" t="s">
        <v>0</v>
      </c>
      <c r="Q45" s="686" t="s">
        <v>0</v>
      </c>
      <c r="R45" s="686" t="s">
        <v>0</v>
      </c>
      <c r="S45" s="686" t="s">
        <v>0</v>
      </c>
      <c r="T45" s="686" t="s">
        <v>0</v>
      </c>
      <c r="U45" s="686" t="s">
        <v>0</v>
      </c>
      <c r="V45" s="699" t="s">
        <v>0</v>
      </c>
      <c r="W45" s="656" t="s">
        <v>611</v>
      </c>
      <c r="Y45" s="633">
        <v>146</v>
      </c>
      <c r="Z45" s="633">
        <v>0</v>
      </c>
      <c r="AA45" s="633">
        <v>146</v>
      </c>
      <c r="AB45" s="690">
        <v>1070374</v>
      </c>
      <c r="AC45" s="690">
        <v>0</v>
      </c>
      <c r="AD45" s="690">
        <v>1070374</v>
      </c>
      <c r="AE45" s="690">
        <v>107</v>
      </c>
      <c r="AF45" s="690">
        <v>221619094</v>
      </c>
      <c r="AG45" s="690">
        <v>22162</v>
      </c>
      <c r="AH45" s="690">
        <v>163065493</v>
      </c>
      <c r="AI45" s="690">
        <v>16307</v>
      </c>
      <c r="AJ45" s="690">
        <v>53522437</v>
      </c>
      <c r="AK45" s="690">
        <v>5352</v>
      </c>
      <c r="AL45" s="690">
        <v>5031164</v>
      </c>
      <c r="AM45" s="690">
        <v>503</v>
      </c>
      <c r="AN45" s="690">
        <v>12367880</v>
      </c>
      <c r="AO45" s="690">
        <v>1237</v>
      </c>
      <c r="AP45" s="690">
        <v>726372091</v>
      </c>
      <c r="AQ45" s="690">
        <v>72637</v>
      </c>
      <c r="AR45" s="690">
        <v>723688420</v>
      </c>
      <c r="AS45" s="690">
        <v>72369</v>
      </c>
      <c r="AT45" s="690">
        <v>245</v>
      </c>
      <c r="AU45" s="690">
        <v>0</v>
      </c>
      <c r="AV45" s="690">
        <v>245</v>
      </c>
      <c r="AW45" s="690">
        <v>2683671</v>
      </c>
      <c r="AX45" s="690">
        <v>0</v>
      </c>
      <c r="AY45" s="690">
        <v>2683671</v>
      </c>
      <c r="AZ45" s="690">
        <v>268</v>
      </c>
      <c r="BA45" s="690">
        <v>644802681</v>
      </c>
      <c r="BB45" s="690">
        <v>64480</v>
      </c>
      <c r="BC45" s="690">
        <v>81569410</v>
      </c>
      <c r="BD45" s="690">
        <v>8157</v>
      </c>
      <c r="BE45" s="690">
        <v>0</v>
      </c>
      <c r="BF45" s="690">
        <v>0</v>
      </c>
    </row>
    <row r="46" spans="1:58" ht="17.25" customHeight="1">
      <c r="A46" s="657"/>
      <c r="B46" s="655" t="s">
        <v>362</v>
      </c>
      <c r="C46" s="870" t="s">
        <v>0</v>
      </c>
      <c r="D46" s="686" t="s">
        <v>0</v>
      </c>
      <c r="E46" s="686" t="s">
        <v>0</v>
      </c>
      <c r="F46" s="686" t="s">
        <v>0</v>
      </c>
      <c r="G46" s="686" t="s">
        <v>0</v>
      </c>
      <c r="H46" s="686" t="s">
        <v>0</v>
      </c>
      <c r="I46" s="686" t="s">
        <v>0</v>
      </c>
      <c r="J46" s="686" t="s">
        <v>0</v>
      </c>
      <c r="K46" s="686" t="s">
        <v>0</v>
      </c>
      <c r="L46" s="686" t="s">
        <v>0</v>
      </c>
      <c r="M46" s="686" t="s">
        <v>0</v>
      </c>
      <c r="N46" s="686" t="s">
        <v>0</v>
      </c>
      <c r="O46" s="686" t="s">
        <v>0</v>
      </c>
      <c r="P46" s="686" t="s">
        <v>0</v>
      </c>
      <c r="Q46" s="686" t="s">
        <v>0</v>
      </c>
      <c r="R46" s="686" t="s">
        <v>0</v>
      </c>
      <c r="S46" s="686" t="s">
        <v>0</v>
      </c>
      <c r="T46" s="686" t="s">
        <v>0</v>
      </c>
      <c r="U46" s="686" t="s">
        <v>0</v>
      </c>
      <c r="V46" s="699" t="s">
        <v>0</v>
      </c>
      <c r="W46" s="656" t="s">
        <v>612</v>
      </c>
      <c r="AU46" s="690">
        <v>0</v>
      </c>
      <c r="AV46" s="690">
        <v>272</v>
      </c>
      <c r="AW46" s="690">
        <v>3450063</v>
      </c>
      <c r="AX46" s="690">
        <v>0</v>
      </c>
      <c r="AY46" s="690">
        <v>3450063</v>
      </c>
      <c r="AZ46" s="690">
        <v>345</v>
      </c>
      <c r="BA46" s="690">
        <v>802047623</v>
      </c>
      <c r="BB46" s="633"/>
      <c r="BC46" s="633"/>
      <c r="BD46" s="633"/>
      <c r="BE46" s="633"/>
      <c r="BF46" s="633"/>
    </row>
    <row r="47" spans="1:58" ht="17.25" customHeight="1" thickBot="1">
      <c r="A47" s="658"/>
      <c r="B47" s="659" t="s">
        <v>363</v>
      </c>
      <c r="C47" s="871" t="s">
        <v>0</v>
      </c>
      <c r="D47" s="807" t="s">
        <v>0</v>
      </c>
      <c r="E47" s="807" t="s">
        <v>0</v>
      </c>
      <c r="F47" s="807" t="s">
        <v>0</v>
      </c>
      <c r="G47" s="807" t="s">
        <v>0</v>
      </c>
      <c r="H47" s="807" t="s">
        <v>0</v>
      </c>
      <c r="I47" s="807" t="s">
        <v>0</v>
      </c>
      <c r="J47" s="807" t="s">
        <v>0</v>
      </c>
      <c r="K47" s="807" t="s">
        <v>0</v>
      </c>
      <c r="L47" s="807" t="s">
        <v>0</v>
      </c>
      <c r="M47" s="807" t="s">
        <v>0</v>
      </c>
      <c r="N47" s="807" t="s">
        <v>0</v>
      </c>
      <c r="O47" s="807" t="s">
        <v>0</v>
      </c>
      <c r="P47" s="807" t="s">
        <v>0</v>
      </c>
      <c r="Q47" s="807" t="s">
        <v>0</v>
      </c>
      <c r="R47" s="807" t="s">
        <v>0</v>
      </c>
      <c r="S47" s="807" t="s">
        <v>0</v>
      </c>
      <c r="T47" s="807" t="s">
        <v>0</v>
      </c>
      <c r="U47" s="807" t="s">
        <v>0</v>
      </c>
      <c r="V47" s="821" t="s">
        <v>0</v>
      </c>
      <c r="W47" s="664" t="s">
        <v>613</v>
      </c>
      <c r="Y47" s="633">
        <v>223</v>
      </c>
      <c r="Z47" s="633">
        <v>0</v>
      </c>
      <c r="AA47" s="633">
        <v>223</v>
      </c>
      <c r="AB47" s="690">
        <v>2023247</v>
      </c>
      <c r="AC47" s="690">
        <v>0</v>
      </c>
      <c r="AD47" s="690">
        <v>2023247</v>
      </c>
      <c r="AE47" s="690">
        <v>202</v>
      </c>
      <c r="AF47" s="690">
        <v>234339710</v>
      </c>
      <c r="AG47" s="690">
        <v>23434</v>
      </c>
      <c r="AH47" s="690">
        <v>174737365</v>
      </c>
      <c r="AI47" s="690">
        <v>17474</v>
      </c>
      <c r="AJ47" s="690">
        <v>57402150</v>
      </c>
      <c r="AK47" s="690">
        <v>5740</v>
      </c>
      <c r="AL47" s="690">
        <v>2200195</v>
      </c>
      <c r="AM47" s="690">
        <v>220</v>
      </c>
      <c r="AN47" s="690">
        <v>12524856</v>
      </c>
      <c r="AO47" s="690">
        <v>1252</v>
      </c>
      <c r="AP47" s="690">
        <v>902863813</v>
      </c>
      <c r="AQ47" s="690">
        <v>90286</v>
      </c>
      <c r="AR47" s="690">
        <v>899413750</v>
      </c>
      <c r="AS47" s="690">
        <v>89941</v>
      </c>
      <c r="AT47" s="690">
        <v>272</v>
      </c>
      <c r="BB47" s="690">
        <v>80205</v>
      </c>
      <c r="BC47" s="690">
        <v>100816190</v>
      </c>
      <c r="BD47" s="690">
        <v>10082</v>
      </c>
      <c r="BE47" s="690">
        <v>0</v>
      </c>
      <c r="BF47" s="690">
        <v>0</v>
      </c>
    </row>
    <row r="48" spans="1:58" ht="13.5" customHeight="1">
      <c r="A48" s="703" t="s">
        <v>383</v>
      </c>
      <c r="B48" s="632"/>
      <c r="C48" s="632"/>
      <c r="D48" s="632"/>
      <c r="E48" s="632"/>
      <c r="F48" s="632"/>
      <c r="G48" s="632"/>
      <c r="H48" s="632"/>
      <c r="I48" s="632"/>
      <c r="J48" s="632"/>
      <c r="K48" s="632"/>
      <c r="L48" s="632"/>
      <c r="M48" s="822" t="s">
        <v>394</v>
      </c>
      <c r="N48" s="704"/>
      <c r="O48" s="704"/>
      <c r="P48" s="704"/>
      <c r="Q48" s="704"/>
      <c r="R48" s="704"/>
      <c r="S48" s="704"/>
      <c r="T48" s="704"/>
      <c r="U48" s="704"/>
      <c r="V48" s="704"/>
      <c r="Y48" s="633">
        <v>92</v>
      </c>
      <c r="Z48" s="633">
        <v>0</v>
      </c>
      <c r="AA48" s="633">
        <v>92</v>
      </c>
      <c r="AB48" s="690">
        <v>1024674</v>
      </c>
      <c r="AC48" s="690">
        <v>0</v>
      </c>
      <c r="AD48" s="690">
        <v>1024674</v>
      </c>
      <c r="AE48" s="690">
        <v>102</v>
      </c>
      <c r="AF48" s="690">
        <v>189080914</v>
      </c>
      <c r="AG48" s="690">
        <v>18908</v>
      </c>
      <c r="AH48" s="690">
        <v>141115101</v>
      </c>
      <c r="AI48" s="690">
        <v>14112</v>
      </c>
      <c r="AJ48" s="690">
        <v>47650443</v>
      </c>
      <c r="AK48" s="690">
        <v>4765</v>
      </c>
      <c r="AL48" s="690">
        <v>315370</v>
      </c>
      <c r="AM48" s="690">
        <v>32</v>
      </c>
      <c r="AN48" s="690">
        <v>7100091</v>
      </c>
      <c r="AO48" s="690">
        <v>710</v>
      </c>
      <c r="AP48" s="690">
        <v>1153215247</v>
      </c>
      <c r="AQ48" s="690">
        <v>115322</v>
      </c>
      <c r="AR48" s="690">
        <v>1151574460</v>
      </c>
      <c r="AS48" s="690">
        <v>115157</v>
      </c>
      <c r="AT48" s="690">
        <v>140</v>
      </c>
      <c r="AU48" s="690">
        <v>0</v>
      </c>
      <c r="AV48" s="690">
        <v>140</v>
      </c>
      <c r="AW48" s="690">
        <v>1640787</v>
      </c>
      <c r="AX48" s="690">
        <v>0</v>
      </c>
      <c r="AY48" s="690">
        <v>1640787</v>
      </c>
      <c r="AZ48" s="690">
        <v>164</v>
      </c>
      <c r="BA48" s="690">
        <v>1024182364</v>
      </c>
      <c r="BB48" s="690">
        <v>102418</v>
      </c>
      <c r="BC48" s="690">
        <v>129032883</v>
      </c>
      <c r="BD48" s="690">
        <v>12903</v>
      </c>
      <c r="BE48" s="690">
        <v>0</v>
      </c>
      <c r="BF48" s="690">
        <v>0</v>
      </c>
    </row>
    <row r="49" spans="3:58" ht="13.5" customHeight="1">
      <c r="C49" s="632"/>
      <c r="D49" s="632"/>
      <c r="E49" s="632"/>
      <c r="F49" s="632"/>
      <c r="G49" s="632"/>
      <c r="H49" s="632"/>
      <c r="I49" s="632"/>
      <c r="J49" s="632"/>
      <c r="K49" s="632"/>
      <c r="L49" s="632"/>
      <c r="M49" s="822" t="s">
        <v>614</v>
      </c>
      <c r="N49" s="705"/>
      <c r="O49" s="705"/>
      <c r="P49" s="705"/>
      <c r="Q49" s="705"/>
      <c r="R49" s="705"/>
      <c r="S49" s="705"/>
      <c r="T49" s="705"/>
      <c r="U49" s="705"/>
      <c r="V49" s="705"/>
      <c r="Y49" s="633">
        <v>83</v>
      </c>
      <c r="Z49" s="633">
        <v>0</v>
      </c>
      <c r="AA49" s="633">
        <v>83</v>
      </c>
      <c r="AB49" s="690">
        <v>729111</v>
      </c>
      <c r="AC49" s="690">
        <v>0</v>
      </c>
      <c r="AD49" s="690">
        <v>729111</v>
      </c>
      <c r="AE49" s="690">
        <v>73</v>
      </c>
      <c r="AF49" s="690">
        <v>167559541</v>
      </c>
      <c r="AG49" s="690">
        <v>16756</v>
      </c>
      <c r="AH49" s="690">
        <v>124924462</v>
      </c>
      <c r="AI49" s="690">
        <v>12492</v>
      </c>
      <c r="AJ49" s="690">
        <v>40648826</v>
      </c>
      <c r="AK49" s="690">
        <v>4065</v>
      </c>
      <c r="AL49" s="690">
        <v>1986253</v>
      </c>
      <c r="AM49" s="690">
        <v>199</v>
      </c>
      <c r="AN49" s="690">
        <v>10247857</v>
      </c>
      <c r="AO49" s="690">
        <v>1025</v>
      </c>
      <c r="AP49" s="690">
        <v>1012226404</v>
      </c>
      <c r="AQ49" s="690">
        <v>101223</v>
      </c>
      <c r="AR49" s="690">
        <v>1008752942</v>
      </c>
      <c r="AS49" s="690">
        <v>100875</v>
      </c>
      <c r="AT49" s="690">
        <v>285</v>
      </c>
      <c r="AU49" s="690">
        <v>0</v>
      </c>
      <c r="AV49" s="690">
        <v>285</v>
      </c>
      <c r="AW49" s="690">
        <v>3473462</v>
      </c>
      <c r="AX49" s="690">
        <v>0</v>
      </c>
      <c r="AY49" s="690">
        <v>3473462</v>
      </c>
      <c r="AZ49" s="690">
        <v>347</v>
      </c>
      <c r="BA49" s="690">
        <v>894282220</v>
      </c>
      <c r="BB49" s="690">
        <v>89428</v>
      </c>
      <c r="BC49" s="690">
        <v>117944184</v>
      </c>
      <c r="BD49" s="690">
        <v>11794</v>
      </c>
      <c r="BE49" s="690">
        <v>0</v>
      </c>
      <c r="BF49" s="690">
        <v>0</v>
      </c>
    </row>
    <row r="50" spans="3:58" ht="13.5" customHeight="1">
      <c r="C50" s="632"/>
      <c r="D50" s="632"/>
      <c r="E50" s="632"/>
      <c r="F50" s="632"/>
      <c r="G50" s="632"/>
      <c r="H50" s="632"/>
      <c r="I50" s="632"/>
      <c r="J50" s="632"/>
      <c r="K50" s="632"/>
      <c r="L50" s="632"/>
      <c r="M50" s="706" t="s">
        <v>615</v>
      </c>
      <c r="N50" s="706"/>
      <c r="O50" s="706"/>
      <c r="P50" s="706"/>
      <c r="Q50" s="706"/>
      <c r="R50" s="706"/>
      <c r="S50" s="706"/>
      <c r="T50" s="632"/>
      <c r="U50" s="632"/>
      <c r="V50" s="632"/>
      <c r="Y50" s="633">
        <v>257</v>
      </c>
      <c r="Z50" s="633">
        <v>0</v>
      </c>
      <c r="AA50" s="633">
        <v>257</v>
      </c>
      <c r="AB50" s="690">
        <v>3246705</v>
      </c>
      <c r="AC50" s="690">
        <v>0</v>
      </c>
      <c r="AD50" s="690">
        <v>3246705</v>
      </c>
      <c r="AE50" s="690">
        <v>325</v>
      </c>
      <c r="AF50" s="690">
        <v>467023905</v>
      </c>
      <c r="AG50" s="690">
        <v>46702</v>
      </c>
      <c r="AH50" s="690">
        <v>341195696</v>
      </c>
      <c r="AI50" s="690">
        <v>34120</v>
      </c>
      <c r="AJ50" s="690">
        <v>119013710</v>
      </c>
      <c r="AK50" s="690">
        <v>11901</v>
      </c>
      <c r="AL50" s="690">
        <v>6814499</v>
      </c>
      <c r="AM50" s="690">
        <v>681</v>
      </c>
      <c r="AN50" s="690">
        <v>35454837</v>
      </c>
      <c r="AO50" s="690">
        <v>3545</v>
      </c>
      <c r="AP50" s="690">
        <v>2624539838</v>
      </c>
      <c r="AQ50" s="690">
        <v>262454</v>
      </c>
      <c r="AR50" s="690">
        <v>2611958146</v>
      </c>
      <c r="AS50" s="690">
        <v>261196</v>
      </c>
      <c r="AT50" s="690">
        <v>791</v>
      </c>
      <c r="AU50" s="690">
        <v>0</v>
      </c>
      <c r="AV50" s="690">
        <v>791</v>
      </c>
      <c r="AW50" s="690">
        <v>12581692</v>
      </c>
      <c r="AX50" s="690">
        <v>0</v>
      </c>
      <c r="AY50" s="690">
        <v>12581692</v>
      </c>
      <c r="AZ50" s="690">
        <v>1258</v>
      </c>
      <c r="BA50" s="690">
        <v>2331558546</v>
      </c>
      <c r="BB50" s="690">
        <v>233156</v>
      </c>
      <c r="BC50" s="690">
        <v>292981292</v>
      </c>
      <c r="BD50" s="690">
        <v>29298</v>
      </c>
      <c r="BE50" s="690">
        <v>0</v>
      </c>
      <c r="BF50" s="690">
        <v>0</v>
      </c>
    </row>
    <row r="51" spans="3:22" ht="14.25" customHeight="1">
      <c r="C51" s="632"/>
      <c r="D51" s="632"/>
      <c r="E51" s="632"/>
      <c r="F51" s="632"/>
      <c r="G51" s="632"/>
      <c r="H51" s="632"/>
      <c r="I51" s="632"/>
      <c r="J51" s="632"/>
      <c r="K51" s="632"/>
      <c r="L51" s="632"/>
      <c r="M51" s="632"/>
      <c r="N51" s="632"/>
      <c r="O51" s="632"/>
      <c r="P51" s="632"/>
      <c r="Q51" s="632"/>
      <c r="R51" s="632"/>
      <c r="S51" s="632"/>
      <c r="T51" s="632"/>
      <c r="U51" s="632"/>
      <c r="V51" s="632"/>
    </row>
    <row r="52" spans="3:58" ht="12">
      <c r="C52" s="632"/>
      <c r="D52" s="632"/>
      <c r="E52" s="632"/>
      <c r="F52" s="632"/>
      <c r="G52" s="632"/>
      <c r="H52" s="632"/>
      <c r="I52" s="632"/>
      <c r="J52" s="632"/>
      <c r="K52" s="632"/>
      <c r="L52" s="632"/>
      <c r="M52" s="632"/>
      <c r="N52" s="632"/>
      <c r="O52" s="632"/>
      <c r="P52" s="632"/>
      <c r="Q52" s="632"/>
      <c r="R52" s="632"/>
      <c r="S52" s="632"/>
      <c r="T52" s="632"/>
      <c r="U52" s="632"/>
      <c r="V52" s="632"/>
      <c r="Y52" s="632"/>
      <c r="Z52" s="632"/>
      <c r="AA52" s="632"/>
      <c r="AB52" s="707"/>
      <c r="AC52" s="707"/>
      <c r="AD52" s="707"/>
      <c r="AE52" s="707"/>
      <c r="AF52" s="707"/>
      <c r="AG52" s="707"/>
      <c r="AH52" s="707"/>
      <c r="AI52" s="707"/>
      <c r="AK52" s="707"/>
      <c r="AL52" s="707"/>
      <c r="AM52" s="707"/>
      <c r="AN52" s="707"/>
      <c r="AO52" s="707"/>
      <c r="AP52" s="707"/>
      <c r="AQ52" s="707"/>
      <c r="AR52" s="707"/>
      <c r="AS52" s="707"/>
      <c r="AT52" s="707"/>
      <c r="AU52" s="707"/>
      <c r="AV52" s="707"/>
      <c r="AW52" s="707"/>
      <c r="AX52" s="707"/>
      <c r="AY52" s="707"/>
      <c r="AZ52" s="707"/>
      <c r="BE52" s="707"/>
      <c r="BF52" s="707"/>
    </row>
    <row r="53" spans="3:58" ht="12">
      <c r="C53" s="632"/>
      <c r="D53" s="632"/>
      <c r="E53" s="632"/>
      <c r="F53" s="632"/>
      <c r="G53" s="632"/>
      <c r="H53" s="632"/>
      <c r="I53" s="632"/>
      <c r="AP53" s="707"/>
      <c r="AQ53" s="707"/>
      <c r="AR53" s="707"/>
      <c r="AS53" s="707"/>
      <c r="AT53" s="707"/>
      <c r="AU53" s="707"/>
      <c r="AV53" s="707"/>
      <c r="AW53" s="707"/>
      <c r="AX53" s="707"/>
      <c r="AY53" s="707"/>
      <c r="AZ53" s="707"/>
      <c r="BB53" s="707"/>
      <c r="BD53" s="707"/>
      <c r="BE53" s="707"/>
      <c r="BF53" s="707"/>
    </row>
    <row r="54" spans="54:56" ht="12">
      <c r="BB54" s="707"/>
      <c r="BD54" s="707"/>
    </row>
    <row r="58" spans="36:53" ht="12">
      <c r="AJ58" s="707"/>
      <c r="BA58" s="707"/>
    </row>
    <row r="59" spans="36:55" ht="12">
      <c r="AJ59" s="707"/>
      <c r="BA59" s="707"/>
      <c r="BC59" s="707"/>
    </row>
    <row r="60" ht="12">
      <c r="BC60" s="707"/>
    </row>
  </sheetData>
  <sheetProtection/>
  <mergeCells count="11">
    <mergeCell ref="N5:O6"/>
    <mergeCell ref="T5:V6"/>
    <mergeCell ref="W5:W7"/>
    <mergeCell ref="P6:Q6"/>
    <mergeCell ref="U4:W4"/>
    <mergeCell ref="A5:B7"/>
    <mergeCell ref="C5:D6"/>
    <mergeCell ref="E5:H6"/>
    <mergeCell ref="I5:J6"/>
    <mergeCell ref="K5:L6"/>
    <mergeCell ref="M5:M7"/>
  </mergeCells>
  <printOptions horizontalCentered="1"/>
  <pageMargins left="0.3937007874015748" right="0.3937007874015748" top="0.5905511811023623" bottom="0" header="0.3937007874015748" footer="0.31496062992125984"/>
  <pageSetup horizontalDpi="600" verticalDpi="600" orientation="landscape" paperSize="8" scale="96" r:id="rId1"/>
</worksheet>
</file>

<file path=xl/worksheets/sheet12.xml><?xml version="1.0" encoding="utf-8"?>
<worksheet xmlns="http://schemas.openxmlformats.org/spreadsheetml/2006/main" xmlns:r="http://schemas.openxmlformats.org/officeDocument/2006/relationships">
  <sheetPr>
    <tabColor rgb="FF00B0F0"/>
  </sheetPr>
  <dimension ref="A1:AJ51"/>
  <sheetViews>
    <sheetView showGridLines="0" view="pageBreakPreview" zoomScaleNormal="130" zoomScaleSheetLayoutView="100" zoomScalePageLayoutView="0" workbookViewId="0" topLeftCell="A1">
      <selection activeCell="R8" sqref="R8"/>
    </sheetView>
  </sheetViews>
  <sheetFormatPr defaultColWidth="9.00390625" defaultRowHeight="13.5"/>
  <cols>
    <col min="1" max="1" width="3.125" style="478" customWidth="1"/>
    <col min="2" max="2" width="9.375" style="478" customWidth="1"/>
    <col min="3" max="7" width="12.50390625" style="478" customWidth="1"/>
    <col min="8" max="8" width="10.00390625" style="478" customWidth="1"/>
    <col min="9" max="9" width="12.375" style="478" customWidth="1"/>
    <col min="10" max="10" width="10.125" style="478" customWidth="1"/>
    <col min="11" max="11" width="12.25390625" style="478" customWidth="1"/>
    <col min="12" max="12" width="10.00390625" style="478" customWidth="1"/>
    <col min="13" max="13" width="12.25390625" style="478" customWidth="1"/>
    <col min="14" max="14" width="10.00390625" style="478" customWidth="1"/>
    <col min="15" max="15" width="12.25390625" style="478" customWidth="1"/>
    <col min="16" max="16" width="10.00390625" style="478" customWidth="1"/>
    <col min="17" max="17" width="12.25390625" style="478" customWidth="1"/>
    <col min="18" max="18" width="8.125" style="479" customWidth="1"/>
    <col min="19" max="19" width="2.875" style="480" customWidth="1"/>
    <col min="20" max="20" width="5.00390625" style="480" customWidth="1"/>
    <col min="21" max="22" width="8.375" style="478" customWidth="1"/>
    <col min="23" max="16384" width="8.875" style="478" customWidth="1"/>
  </cols>
  <sheetData>
    <row r="1" spans="1:18" s="412" customFormat="1" ht="18.75" customHeight="1">
      <c r="A1" s="404"/>
      <c r="B1" s="405"/>
      <c r="C1" s="406"/>
      <c r="D1" s="406"/>
      <c r="E1" s="406"/>
      <c r="F1" s="406"/>
      <c r="G1" s="407"/>
      <c r="H1" s="406"/>
      <c r="I1" s="408" t="s">
        <v>253</v>
      </c>
      <c r="J1" s="409" t="s">
        <v>696</v>
      </c>
      <c r="K1" s="410"/>
      <c r="L1" s="410"/>
      <c r="M1" s="410"/>
      <c r="N1" s="410"/>
      <c r="O1" s="410"/>
      <c r="P1" s="410"/>
      <c r="Q1" s="410"/>
      <c r="R1" s="411"/>
    </row>
    <row r="2" spans="1:18" s="412" customFormat="1" ht="18.75" customHeight="1">
      <c r="A2" s="404"/>
      <c r="B2" s="405"/>
      <c r="C2" s="406"/>
      <c r="D2" s="406"/>
      <c r="E2" s="406"/>
      <c r="F2" s="406"/>
      <c r="G2" s="407"/>
      <c r="H2" s="406"/>
      <c r="I2" s="408"/>
      <c r="J2" s="409"/>
      <c r="K2" s="410"/>
      <c r="L2" s="410"/>
      <c r="M2" s="410"/>
      <c r="N2" s="410"/>
      <c r="O2" s="410"/>
      <c r="P2" s="410"/>
      <c r="Q2" s="410"/>
      <c r="R2" s="411"/>
    </row>
    <row r="3" spans="1:18" s="412" customFormat="1" ht="12.75" customHeight="1">
      <c r="A3" s="404"/>
      <c r="B3" s="405"/>
      <c r="C3" s="406"/>
      <c r="D3" s="406"/>
      <c r="E3" s="406"/>
      <c r="F3" s="406"/>
      <c r="G3" s="407"/>
      <c r="H3" s="406"/>
      <c r="I3" s="408"/>
      <c r="J3" s="409"/>
      <c r="K3" s="410"/>
      <c r="L3" s="410"/>
      <c r="M3" s="410"/>
      <c r="N3" s="410"/>
      <c r="O3" s="410"/>
      <c r="P3" s="410"/>
      <c r="Q3" s="410"/>
      <c r="R3" s="411"/>
    </row>
    <row r="4" spans="7:20" s="413" customFormat="1" ht="14.25" customHeight="1">
      <c r="G4" s="414"/>
      <c r="H4" s="415" t="s">
        <v>254</v>
      </c>
      <c r="R4" s="416"/>
      <c r="S4" s="417"/>
      <c r="T4" s="417"/>
    </row>
    <row r="5" spans="1:20" s="413" customFormat="1" ht="12.75" customHeight="1" thickBot="1">
      <c r="A5" s="413" t="s">
        <v>255</v>
      </c>
      <c r="G5" s="414"/>
      <c r="H5" s="418" t="s">
        <v>256</v>
      </c>
      <c r="Q5" s="1122" t="s">
        <v>257</v>
      </c>
      <c r="R5" s="1122"/>
      <c r="S5" s="417"/>
      <c r="T5" s="417"/>
    </row>
    <row r="6" spans="1:20" s="413" customFormat="1" ht="15" customHeight="1">
      <c r="A6" s="1123" t="s">
        <v>865</v>
      </c>
      <c r="B6" s="1124"/>
      <c r="C6" s="419" t="s">
        <v>258</v>
      </c>
      <c r="D6" s="419"/>
      <c r="E6" s="419"/>
      <c r="F6" s="419"/>
      <c r="G6" s="420"/>
      <c r="H6" s="419" t="s">
        <v>259</v>
      </c>
      <c r="I6" s="419"/>
      <c r="J6" s="421" t="s">
        <v>260</v>
      </c>
      <c r="K6" s="422"/>
      <c r="L6" s="422" t="s">
        <v>261</v>
      </c>
      <c r="M6" s="422"/>
      <c r="N6" s="422" t="s">
        <v>262</v>
      </c>
      <c r="O6" s="422"/>
      <c r="P6" s="422" t="s">
        <v>263</v>
      </c>
      <c r="Q6" s="422"/>
      <c r="R6" s="1127" t="s">
        <v>866</v>
      </c>
      <c r="S6" s="423"/>
      <c r="T6" s="423"/>
    </row>
    <row r="7" spans="1:20" s="413" customFormat="1" ht="22.5" customHeight="1">
      <c r="A7" s="1125"/>
      <c r="B7" s="1126"/>
      <c r="C7" s="424" t="s">
        <v>264</v>
      </c>
      <c r="D7" s="425" t="s">
        <v>867</v>
      </c>
      <c r="E7" s="426" t="s">
        <v>868</v>
      </c>
      <c r="F7" s="425" t="s">
        <v>869</v>
      </c>
      <c r="G7" s="427" t="s">
        <v>265</v>
      </c>
      <c r="H7" s="428" t="s">
        <v>266</v>
      </c>
      <c r="I7" s="429" t="s">
        <v>267</v>
      </c>
      <c r="J7" s="424" t="s">
        <v>266</v>
      </c>
      <c r="K7" s="428" t="s">
        <v>267</v>
      </c>
      <c r="L7" s="428" t="s">
        <v>266</v>
      </c>
      <c r="M7" s="428" t="s">
        <v>267</v>
      </c>
      <c r="N7" s="428" t="s">
        <v>266</v>
      </c>
      <c r="O7" s="428" t="s">
        <v>267</v>
      </c>
      <c r="P7" s="428" t="s">
        <v>266</v>
      </c>
      <c r="Q7" s="428" t="s">
        <v>267</v>
      </c>
      <c r="R7" s="1128"/>
      <c r="S7" s="417"/>
      <c r="T7" s="417"/>
    </row>
    <row r="8" spans="1:35" s="413" customFormat="1" ht="14.25" customHeight="1">
      <c r="A8" s="430"/>
      <c r="B8" s="43" t="s">
        <v>17</v>
      </c>
      <c r="C8" s="431"/>
      <c r="D8" s="432"/>
      <c r="E8" s="433"/>
      <c r="F8" s="432"/>
      <c r="G8" s="434"/>
      <c r="H8" s="431"/>
      <c r="I8" s="431"/>
      <c r="J8" s="431"/>
      <c r="K8" s="431"/>
      <c r="L8" s="431"/>
      <c r="M8" s="431"/>
      <c r="N8" s="431"/>
      <c r="O8" s="431"/>
      <c r="P8" s="431"/>
      <c r="Q8" s="431"/>
      <c r="R8" s="976" t="s">
        <v>887</v>
      </c>
      <c r="S8" s="417"/>
      <c r="T8" s="417"/>
      <c r="U8" s="431"/>
      <c r="V8" s="432"/>
      <c r="W8" s="433"/>
      <c r="X8" s="432"/>
      <c r="Y8" s="434"/>
      <c r="Z8" s="431"/>
      <c r="AA8" s="431"/>
      <c r="AB8" s="431"/>
      <c r="AC8" s="431"/>
      <c r="AD8" s="431"/>
      <c r="AE8" s="431"/>
      <c r="AF8" s="431"/>
      <c r="AG8" s="431"/>
      <c r="AH8" s="431"/>
      <c r="AI8" s="431"/>
    </row>
    <row r="9" spans="1:36" s="413" customFormat="1" ht="16.5" customHeight="1">
      <c r="A9" s="435"/>
      <c r="B9" s="50" t="s">
        <v>561</v>
      </c>
      <c r="C9" s="413">
        <v>191837</v>
      </c>
      <c r="D9" s="413">
        <v>132194</v>
      </c>
      <c r="E9" s="413">
        <v>1379</v>
      </c>
      <c r="F9" s="413">
        <v>58264</v>
      </c>
      <c r="G9" s="413">
        <v>48547</v>
      </c>
      <c r="H9" s="413">
        <v>36023</v>
      </c>
      <c r="I9" s="413">
        <v>14918152</v>
      </c>
      <c r="J9" s="413">
        <v>23197</v>
      </c>
      <c r="K9" s="413">
        <v>11220682</v>
      </c>
      <c r="L9" s="413">
        <v>593</v>
      </c>
      <c r="M9" s="413">
        <v>242893</v>
      </c>
      <c r="N9" s="413">
        <v>10705</v>
      </c>
      <c r="O9" s="413">
        <v>2304050</v>
      </c>
      <c r="P9" s="413">
        <v>1047</v>
      </c>
      <c r="Q9" s="413">
        <v>924369</v>
      </c>
      <c r="R9" s="436" t="s">
        <v>697</v>
      </c>
      <c r="S9" s="417"/>
      <c r="T9" s="417"/>
      <c r="U9" s="449"/>
      <c r="V9" s="449"/>
      <c r="W9" s="449"/>
      <c r="X9" s="449"/>
      <c r="Y9" s="449"/>
      <c r="Z9" s="449"/>
      <c r="AA9" s="449"/>
      <c r="AB9" s="449"/>
      <c r="AC9" s="449"/>
      <c r="AD9" s="449"/>
      <c r="AE9" s="449"/>
      <c r="AF9" s="449"/>
      <c r="AG9" s="449"/>
      <c r="AH9" s="449"/>
      <c r="AI9" s="449"/>
      <c r="AJ9" s="449"/>
    </row>
    <row r="10" spans="1:36" s="413" customFormat="1" ht="16.5" customHeight="1">
      <c r="A10" s="437"/>
      <c r="B10" s="50" t="s">
        <v>89</v>
      </c>
      <c r="C10" s="413">
        <v>187490</v>
      </c>
      <c r="D10" s="413">
        <v>129260</v>
      </c>
      <c r="E10" s="413">
        <v>1365</v>
      </c>
      <c r="F10" s="413">
        <v>56865</v>
      </c>
      <c r="G10" s="413">
        <v>47905</v>
      </c>
      <c r="H10" s="413">
        <v>32889</v>
      </c>
      <c r="I10" s="413">
        <v>13642006</v>
      </c>
      <c r="J10" s="413">
        <v>21046</v>
      </c>
      <c r="K10" s="413">
        <v>10225161</v>
      </c>
      <c r="L10" s="413">
        <v>459</v>
      </c>
      <c r="M10" s="413">
        <v>188006</v>
      </c>
      <c r="N10" s="413">
        <v>9942</v>
      </c>
      <c r="O10" s="413">
        <v>2151268</v>
      </c>
      <c r="P10" s="413">
        <v>971</v>
      </c>
      <c r="Q10" s="413">
        <v>856843</v>
      </c>
      <c r="R10" s="436" t="s">
        <v>487</v>
      </c>
      <c r="S10" s="417"/>
      <c r="T10" s="417"/>
      <c r="U10" s="449"/>
      <c r="V10" s="449"/>
      <c r="W10" s="449"/>
      <c r="X10" s="449"/>
      <c r="Y10" s="449"/>
      <c r="Z10" s="449"/>
      <c r="AA10" s="449"/>
      <c r="AB10" s="449"/>
      <c r="AC10" s="449"/>
      <c r="AD10" s="449"/>
      <c r="AE10" s="449"/>
      <c r="AF10" s="449"/>
      <c r="AG10" s="449"/>
      <c r="AH10" s="449"/>
      <c r="AI10" s="449"/>
      <c r="AJ10" s="449"/>
    </row>
    <row r="11" spans="1:36" s="413" customFormat="1" ht="16.5" customHeight="1">
      <c r="A11" s="437"/>
      <c r="B11" s="50" t="s">
        <v>342</v>
      </c>
      <c r="C11" s="413">
        <v>181111</v>
      </c>
      <c r="D11" s="413">
        <v>124042</v>
      </c>
      <c r="E11" s="413">
        <v>1332</v>
      </c>
      <c r="F11" s="413">
        <v>55737</v>
      </c>
      <c r="G11" s="413">
        <v>46669</v>
      </c>
      <c r="H11" s="413">
        <v>29743</v>
      </c>
      <c r="I11" s="413">
        <v>12367639</v>
      </c>
      <c r="J11" s="413">
        <v>18879</v>
      </c>
      <c r="K11" s="413">
        <v>9214142</v>
      </c>
      <c r="L11" s="413">
        <v>347</v>
      </c>
      <c r="M11" s="413">
        <v>142121</v>
      </c>
      <c r="N11" s="413">
        <v>9139</v>
      </c>
      <c r="O11" s="413">
        <v>1993206</v>
      </c>
      <c r="P11" s="413">
        <v>896</v>
      </c>
      <c r="Q11" s="413">
        <v>791091</v>
      </c>
      <c r="R11" s="436" t="s">
        <v>494</v>
      </c>
      <c r="S11" s="417"/>
      <c r="T11" s="417"/>
      <c r="U11" s="449"/>
      <c r="V11" s="449"/>
      <c r="W11" s="449"/>
      <c r="X11" s="449"/>
      <c r="Y11" s="449"/>
      <c r="Z11" s="449"/>
      <c r="AA11" s="449"/>
      <c r="AB11" s="449"/>
      <c r="AC11" s="449"/>
      <c r="AD11" s="449"/>
      <c r="AE11" s="449"/>
      <c r="AF11" s="449"/>
      <c r="AG11" s="449"/>
      <c r="AH11" s="449"/>
      <c r="AI11" s="449"/>
      <c r="AJ11" s="449"/>
    </row>
    <row r="12" spans="1:36" s="413" customFormat="1" ht="16.5" customHeight="1">
      <c r="A12" s="437"/>
      <c r="B12" s="50" t="s">
        <v>445</v>
      </c>
      <c r="C12" s="413">
        <v>176281</v>
      </c>
      <c r="D12" s="413">
        <v>120961</v>
      </c>
      <c r="E12" s="413">
        <v>1221</v>
      </c>
      <c r="F12" s="413">
        <v>54099</v>
      </c>
      <c r="G12" s="413">
        <v>47377</v>
      </c>
      <c r="H12" s="413">
        <v>26658</v>
      </c>
      <c r="I12" s="413">
        <v>11061968</v>
      </c>
      <c r="J12" s="413">
        <v>16752</v>
      </c>
      <c r="K12" s="413">
        <v>8189214</v>
      </c>
      <c r="L12" s="413">
        <v>262</v>
      </c>
      <c r="M12" s="413">
        <v>106870</v>
      </c>
      <c r="N12" s="413">
        <v>8357</v>
      </c>
      <c r="O12" s="413">
        <v>1824511</v>
      </c>
      <c r="P12" s="413">
        <v>826</v>
      </c>
      <c r="Q12" s="413">
        <v>725611</v>
      </c>
      <c r="R12" s="436" t="s">
        <v>488</v>
      </c>
      <c r="S12" s="417"/>
      <c r="T12" s="417"/>
      <c r="U12" s="449"/>
      <c r="V12" s="449"/>
      <c r="W12" s="449"/>
      <c r="X12" s="449"/>
      <c r="Y12" s="449"/>
      <c r="Z12" s="449"/>
      <c r="AA12" s="449"/>
      <c r="AB12" s="449"/>
      <c r="AC12" s="449"/>
      <c r="AD12" s="449"/>
      <c r="AE12" s="449"/>
      <c r="AF12" s="449"/>
      <c r="AG12" s="449"/>
      <c r="AH12" s="449"/>
      <c r="AI12" s="449"/>
      <c r="AJ12" s="449"/>
    </row>
    <row r="13" spans="1:36" s="440" customFormat="1" ht="16.5" customHeight="1">
      <c r="A13" s="438"/>
      <c r="B13" s="439" t="s">
        <v>563</v>
      </c>
      <c r="C13" s="440">
        <v>171646</v>
      </c>
      <c r="D13" s="440">
        <v>117429</v>
      </c>
      <c r="E13" s="440">
        <v>1101</v>
      </c>
      <c r="F13" s="440">
        <v>53116</v>
      </c>
      <c r="G13" s="440">
        <v>49182</v>
      </c>
      <c r="H13" s="896">
        <v>23693</v>
      </c>
      <c r="I13" s="896">
        <v>9815297</v>
      </c>
      <c r="J13" s="440">
        <v>14647</v>
      </c>
      <c r="K13" s="440">
        <v>7171096</v>
      </c>
      <c r="L13" s="440">
        <v>213</v>
      </c>
      <c r="M13" s="440">
        <v>86627</v>
      </c>
      <c r="N13" s="440">
        <v>7614</v>
      </c>
      <c r="O13" s="440">
        <v>1672545</v>
      </c>
      <c r="P13" s="440">
        <v>776</v>
      </c>
      <c r="Q13" s="440">
        <v>677788</v>
      </c>
      <c r="R13" s="441" t="s">
        <v>698</v>
      </c>
      <c r="S13" s="442"/>
      <c r="T13" s="442"/>
      <c r="U13" s="446"/>
      <c r="V13" s="446"/>
      <c r="W13" s="446"/>
      <c r="X13" s="446"/>
      <c r="Y13" s="446"/>
      <c r="Z13" s="550"/>
      <c r="AA13" s="550"/>
      <c r="AB13" s="446"/>
      <c r="AC13" s="446"/>
      <c r="AD13" s="446"/>
      <c r="AE13" s="446"/>
      <c r="AF13" s="446"/>
      <c r="AG13" s="446"/>
      <c r="AH13" s="446"/>
      <c r="AI13" s="446"/>
      <c r="AJ13" s="446"/>
    </row>
    <row r="14" spans="1:36" s="440" customFormat="1" ht="7.5" customHeight="1">
      <c r="A14" s="443"/>
      <c r="B14" s="444"/>
      <c r="K14" s="440">
        <v>0</v>
      </c>
      <c r="M14" s="440">
        <v>0</v>
      </c>
      <c r="O14" s="440">
        <v>0</v>
      </c>
      <c r="Q14" s="440">
        <v>0</v>
      </c>
      <c r="R14" s="445"/>
      <c r="S14" s="442"/>
      <c r="T14" s="442"/>
      <c r="U14" s="446"/>
      <c r="V14" s="446"/>
      <c r="W14" s="446"/>
      <c r="X14" s="446"/>
      <c r="Y14" s="446"/>
      <c r="Z14" s="446"/>
      <c r="AA14" s="446"/>
      <c r="AB14" s="446"/>
      <c r="AC14" s="446"/>
      <c r="AD14" s="446"/>
      <c r="AE14" s="446"/>
      <c r="AF14" s="446"/>
      <c r="AG14" s="446"/>
      <c r="AH14" s="446"/>
      <c r="AI14" s="446"/>
      <c r="AJ14" s="446"/>
    </row>
    <row r="15" spans="1:36" s="440" customFormat="1" ht="17.25" customHeight="1">
      <c r="A15" s="446"/>
      <c r="B15" s="447" t="s">
        <v>228</v>
      </c>
      <c r="C15" s="440">
        <v>142743</v>
      </c>
      <c r="D15" s="440">
        <v>97345</v>
      </c>
      <c r="E15" s="440">
        <v>953</v>
      </c>
      <c r="F15" s="440">
        <v>44445</v>
      </c>
      <c r="G15" s="440">
        <v>41245</v>
      </c>
      <c r="H15" s="896">
        <v>19173</v>
      </c>
      <c r="I15" s="896">
        <v>7970131</v>
      </c>
      <c r="J15" s="896">
        <v>11885</v>
      </c>
      <c r="K15" s="896">
        <v>5843163</v>
      </c>
      <c r="L15" s="440">
        <v>188</v>
      </c>
      <c r="M15" s="440">
        <v>76460</v>
      </c>
      <c r="N15" s="440">
        <v>6149</v>
      </c>
      <c r="O15" s="440">
        <v>1357122</v>
      </c>
      <c r="P15" s="440">
        <v>609</v>
      </c>
      <c r="Q15" s="440">
        <v>532680</v>
      </c>
      <c r="R15" s="448" t="s">
        <v>268</v>
      </c>
      <c r="S15" s="442"/>
      <c r="T15" s="442"/>
      <c r="U15" s="446"/>
      <c r="V15" s="446"/>
      <c r="W15" s="446"/>
      <c r="X15" s="446"/>
      <c r="Y15" s="446"/>
      <c r="Z15" s="550"/>
      <c r="AA15" s="550"/>
      <c r="AB15" s="550"/>
      <c r="AC15" s="550"/>
      <c r="AD15" s="446"/>
      <c r="AE15" s="446"/>
      <c r="AF15" s="446"/>
      <c r="AG15" s="446"/>
      <c r="AH15" s="446"/>
      <c r="AI15" s="446"/>
      <c r="AJ15" s="446"/>
    </row>
    <row r="16" spans="1:36" s="440" customFormat="1" ht="17.25" customHeight="1">
      <c r="A16" s="446"/>
      <c r="B16" s="447" t="s">
        <v>226</v>
      </c>
      <c r="C16" s="440">
        <v>28903</v>
      </c>
      <c r="D16" s="440">
        <v>20084</v>
      </c>
      <c r="E16" s="440">
        <v>148</v>
      </c>
      <c r="F16" s="440">
        <v>8671</v>
      </c>
      <c r="G16" s="440">
        <v>7937</v>
      </c>
      <c r="H16" s="896">
        <v>4520</v>
      </c>
      <c r="I16" s="896">
        <v>1845166</v>
      </c>
      <c r="J16" s="896">
        <v>2762</v>
      </c>
      <c r="K16" s="896">
        <v>1327933</v>
      </c>
      <c r="L16" s="440">
        <v>25</v>
      </c>
      <c r="M16" s="440">
        <v>10168</v>
      </c>
      <c r="N16" s="440">
        <v>1465</v>
      </c>
      <c r="O16" s="440">
        <v>315423</v>
      </c>
      <c r="P16" s="440">
        <v>167</v>
      </c>
      <c r="Q16" s="440">
        <v>145108</v>
      </c>
      <c r="R16" s="448" t="s">
        <v>269</v>
      </c>
      <c r="S16" s="442"/>
      <c r="T16" s="442"/>
      <c r="U16" s="446"/>
      <c r="V16" s="446"/>
      <c r="W16" s="446"/>
      <c r="X16" s="446"/>
      <c r="Y16" s="446"/>
      <c r="Z16" s="550"/>
      <c r="AA16" s="550"/>
      <c r="AB16" s="550"/>
      <c r="AC16" s="550"/>
      <c r="AD16" s="446"/>
      <c r="AE16" s="446"/>
      <c r="AF16" s="446"/>
      <c r="AG16" s="446"/>
      <c r="AH16" s="446"/>
      <c r="AI16" s="446"/>
      <c r="AJ16" s="446"/>
    </row>
    <row r="17" spans="1:36" s="413" customFormat="1" ht="7.5" customHeight="1">
      <c r="A17" s="449"/>
      <c r="B17" s="450"/>
      <c r="C17" s="451"/>
      <c r="D17" s="451"/>
      <c r="E17" s="451"/>
      <c r="F17" s="451"/>
      <c r="G17" s="451"/>
      <c r="H17" s="451"/>
      <c r="I17" s="451"/>
      <c r="J17" s="451"/>
      <c r="K17" s="451"/>
      <c r="L17" s="451"/>
      <c r="M17" s="451"/>
      <c r="N17" s="451"/>
      <c r="O17" s="451"/>
      <c r="P17" s="451"/>
      <c r="Q17" s="452"/>
      <c r="R17" s="453"/>
      <c r="S17" s="417"/>
      <c r="T17" s="417"/>
      <c r="U17" s="553"/>
      <c r="V17" s="553"/>
      <c r="W17" s="553"/>
      <c r="X17" s="553"/>
      <c r="Y17" s="553"/>
      <c r="Z17" s="553"/>
      <c r="AA17" s="553"/>
      <c r="AB17" s="553"/>
      <c r="AC17" s="553"/>
      <c r="AD17" s="553"/>
      <c r="AE17" s="553"/>
      <c r="AF17" s="553"/>
      <c r="AG17" s="553"/>
      <c r="AH17" s="553"/>
      <c r="AI17" s="553"/>
      <c r="AJ17" s="449"/>
    </row>
    <row r="18" spans="1:36" s="413" customFormat="1" ht="17.25" customHeight="1">
      <c r="A18" s="454">
        <v>1</v>
      </c>
      <c r="B18" s="450" t="s">
        <v>224</v>
      </c>
      <c r="C18" s="465">
        <v>50662</v>
      </c>
      <c r="D18" s="455">
        <v>33740</v>
      </c>
      <c r="E18" s="456">
        <v>418</v>
      </c>
      <c r="F18" s="456">
        <v>16504</v>
      </c>
      <c r="G18" s="456">
        <v>14706</v>
      </c>
      <c r="H18" s="456">
        <v>5555</v>
      </c>
      <c r="I18" s="456">
        <v>2350110</v>
      </c>
      <c r="J18" s="456">
        <v>3519</v>
      </c>
      <c r="K18" s="456">
        <v>1735466</v>
      </c>
      <c r="L18" s="456">
        <v>67</v>
      </c>
      <c r="M18" s="456">
        <v>27249</v>
      </c>
      <c r="N18" s="456">
        <v>1709</v>
      </c>
      <c r="O18" s="456">
        <v>399231</v>
      </c>
      <c r="P18" s="456">
        <v>170</v>
      </c>
      <c r="Q18" s="456">
        <v>146877</v>
      </c>
      <c r="R18" s="457">
        <v>1</v>
      </c>
      <c r="S18" s="423"/>
      <c r="T18" s="417"/>
      <c r="U18" s="449"/>
      <c r="V18" s="455"/>
      <c r="W18" s="456"/>
      <c r="X18" s="456"/>
      <c r="Y18" s="456"/>
      <c r="Z18" s="456"/>
      <c r="AA18" s="456"/>
      <c r="AB18" s="456"/>
      <c r="AC18" s="456"/>
      <c r="AD18" s="456"/>
      <c r="AE18" s="456"/>
      <c r="AF18" s="456"/>
      <c r="AG18" s="456"/>
      <c r="AH18" s="456"/>
      <c r="AI18" s="456"/>
      <c r="AJ18" s="449"/>
    </row>
    <row r="19" spans="1:36" s="413" customFormat="1" ht="17.25" customHeight="1">
      <c r="A19" s="454">
        <v>2</v>
      </c>
      <c r="B19" s="450" t="s">
        <v>222</v>
      </c>
      <c r="C19" s="413">
        <v>26848</v>
      </c>
      <c r="D19" s="455">
        <v>19532</v>
      </c>
      <c r="E19" s="456">
        <v>138</v>
      </c>
      <c r="F19" s="456">
        <v>7178</v>
      </c>
      <c r="G19" s="456">
        <v>8151</v>
      </c>
      <c r="H19" s="456">
        <v>3795</v>
      </c>
      <c r="I19" s="456">
        <v>1639500</v>
      </c>
      <c r="J19" s="456">
        <v>2358</v>
      </c>
      <c r="K19" s="456">
        <v>1203353</v>
      </c>
      <c r="L19" s="456">
        <v>31</v>
      </c>
      <c r="M19" s="456">
        <v>12608</v>
      </c>
      <c r="N19" s="456">
        <v>1171</v>
      </c>
      <c r="O19" s="456">
        <v>256895</v>
      </c>
      <c r="P19" s="456">
        <v>137</v>
      </c>
      <c r="Q19" s="456">
        <v>119773</v>
      </c>
      <c r="R19" s="457">
        <v>2</v>
      </c>
      <c r="S19" s="423"/>
      <c r="T19" s="417"/>
      <c r="U19" s="449"/>
      <c r="V19" s="455"/>
      <c r="W19" s="456"/>
      <c r="X19" s="456"/>
      <c r="Y19" s="456"/>
      <c r="Z19" s="456"/>
      <c r="AA19" s="456"/>
      <c r="AB19" s="456"/>
      <c r="AC19" s="456"/>
      <c r="AD19" s="456"/>
      <c r="AE19" s="456"/>
      <c r="AF19" s="456"/>
      <c r="AG19" s="456"/>
      <c r="AH19" s="456"/>
      <c r="AI19" s="456"/>
      <c r="AJ19" s="449"/>
    </row>
    <row r="20" spans="1:36" s="413" customFormat="1" ht="17.25" customHeight="1">
      <c r="A20" s="454">
        <v>3</v>
      </c>
      <c r="B20" s="450" t="s">
        <v>220</v>
      </c>
      <c r="C20" s="413">
        <v>14359</v>
      </c>
      <c r="D20" s="455">
        <v>8062</v>
      </c>
      <c r="E20" s="456">
        <v>80</v>
      </c>
      <c r="F20" s="456">
        <v>6217</v>
      </c>
      <c r="G20" s="456">
        <v>3722</v>
      </c>
      <c r="H20" s="456">
        <v>1031</v>
      </c>
      <c r="I20" s="456">
        <v>380878</v>
      </c>
      <c r="J20" s="456">
        <v>485</v>
      </c>
      <c r="K20" s="456">
        <v>240647</v>
      </c>
      <c r="L20" s="456">
        <v>10</v>
      </c>
      <c r="M20" s="456">
        <v>4067</v>
      </c>
      <c r="N20" s="456">
        <v>499</v>
      </c>
      <c r="O20" s="456">
        <v>107574</v>
      </c>
      <c r="P20" s="456">
        <v>29</v>
      </c>
      <c r="Q20" s="456">
        <v>24971</v>
      </c>
      <c r="R20" s="457">
        <v>3</v>
      </c>
      <c r="S20" s="423"/>
      <c r="T20" s="417"/>
      <c r="U20" s="449"/>
      <c r="V20" s="455"/>
      <c r="W20" s="456"/>
      <c r="X20" s="456"/>
      <c r="Y20" s="456"/>
      <c r="Z20" s="456"/>
      <c r="AA20" s="456"/>
      <c r="AB20" s="456"/>
      <c r="AC20" s="456"/>
      <c r="AD20" s="456"/>
      <c r="AE20" s="456"/>
      <c r="AF20" s="456"/>
      <c r="AG20" s="456"/>
      <c r="AH20" s="456"/>
      <c r="AI20" s="456"/>
      <c r="AJ20" s="449"/>
    </row>
    <row r="21" spans="1:36" s="413" customFormat="1" ht="17.25" customHeight="1">
      <c r="A21" s="454">
        <v>4</v>
      </c>
      <c r="B21" s="450" t="s">
        <v>218</v>
      </c>
      <c r="C21" s="413">
        <v>3822</v>
      </c>
      <c r="D21" s="455">
        <v>2793</v>
      </c>
      <c r="E21" s="456">
        <v>30</v>
      </c>
      <c r="F21" s="456">
        <v>999</v>
      </c>
      <c r="G21" s="456">
        <v>1207</v>
      </c>
      <c r="H21" s="456">
        <v>804</v>
      </c>
      <c r="I21" s="456">
        <v>354366</v>
      </c>
      <c r="J21" s="456">
        <v>505</v>
      </c>
      <c r="K21" s="456">
        <v>266551</v>
      </c>
      <c r="L21" s="456">
        <v>4</v>
      </c>
      <c r="M21" s="456">
        <v>1627</v>
      </c>
      <c r="N21" s="456">
        <v>259</v>
      </c>
      <c r="O21" s="456">
        <v>59983</v>
      </c>
      <c r="P21" s="456">
        <v>22</v>
      </c>
      <c r="Q21" s="456">
        <v>19662</v>
      </c>
      <c r="R21" s="457">
        <v>4</v>
      </c>
      <c r="S21" s="423"/>
      <c r="T21" s="417"/>
      <c r="U21" s="449"/>
      <c r="V21" s="455"/>
      <c r="W21" s="456"/>
      <c r="X21" s="456"/>
      <c r="Y21" s="456"/>
      <c r="Z21" s="456"/>
      <c r="AA21" s="456"/>
      <c r="AB21" s="456"/>
      <c r="AC21" s="456"/>
      <c r="AD21" s="456"/>
      <c r="AE21" s="456"/>
      <c r="AF21" s="456"/>
      <c r="AG21" s="456"/>
      <c r="AH21" s="456"/>
      <c r="AI21" s="456"/>
      <c r="AJ21" s="449"/>
    </row>
    <row r="22" spans="1:36" s="413" customFormat="1" ht="17.25" customHeight="1">
      <c r="A22" s="454">
        <v>5</v>
      </c>
      <c r="B22" s="450" t="s">
        <v>216</v>
      </c>
      <c r="C22" s="413">
        <v>10484</v>
      </c>
      <c r="D22" s="455">
        <v>7399</v>
      </c>
      <c r="E22" s="456">
        <v>65</v>
      </c>
      <c r="F22" s="456">
        <v>3020</v>
      </c>
      <c r="G22" s="456">
        <v>3296</v>
      </c>
      <c r="H22" s="456">
        <v>2155</v>
      </c>
      <c r="I22" s="456">
        <v>816157</v>
      </c>
      <c r="J22" s="456">
        <v>1229</v>
      </c>
      <c r="K22" s="456">
        <v>580012</v>
      </c>
      <c r="L22" s="456">
        <v>38</v>
      </c>
      <c r="M22" s="456">
        <v>15455</v>
      </c>
      <c r="N22" s="456">
        <v>814</v>
      </c>
      <c r="O22" s="456">
        <v>164650</v>
      </c>
      <c r="P22" s="456">
        <v>49</v>
      </c>
      <c r="Q22" s="456">
        <v>44043</v>
      </c>
      <c r="R22" s="457">
        <v>5</v>
      </c>
      <c r="S22" s="423"/>
      <c r="T22" s="417"/>
      <c r="U22" s="449"/>
      <c r="V22" s="455"/>
      <c r="W22" s="456"/>
      <c r="X22" s="456"/>
      <c r="Y22" s="456"/>
      <c r="Z22" s="456"/>
      <c r="AA22" s="456"/>
      <c r="AB22" s="456"/>
      <c r="AC22" s="456"/>
      <c r="AD22" s="456"/>
      <c r="AE22" s="456"/>
      <c r="AF22" s="456"/>
      <c r="AG22" s="456"/>
      <c r="AH22" s="456"/>
      <c r="AI22" s="456"/>
      <c r="AJ22" s="449"/>
    </row>
    <row r="23" spans="1:36" s="413" customFormat="1" ht="17.25" customHeight="1">
      <c r="A23" s="454">
        <v>6</v>
      </c>
      <c r="B23" s="450" t="s">
        <v>214</v>
      </c>
      <c r="C23" s="413">
        <v>9371</v>
      </c>
      <c r="D23" s="455">
        <v>6604</v>
      </c>
      <c r="E23" s="456">
        <v>59</v>
      </c>
      <c r="F23" s="456">
        <v>2708</v>
      </c>
      <c r="G23" s="456">
        <v>2685</v>
      </c>
      <c r="H23" s="456">
        <v>1508</v>
      </c>
      <c r="I23" s="456">
        <v>592439</v>
      </c>
      <c r="J23" s="456">
        <v>900</v>
      </c>
      <c r="K23" s="456">
        <v>431103</v>
      </c>
      <c r="L23" s="456">
        <v>9</v>
      </c>
      <c r="M23" s="456">
        <v>3660</v>
      </c>
      <c r="N23" s="456">
        <v>534</v>
      </c>
      <c r="O23" s="456">
        <v>109523</v>
      </c>
      <c r="P23" s="456">
        <v>46</v>
      </c>
      <c r="Q23" s="456">
        <v>39914</v>
      </c>
      <c r="R23" s="457">
        <v>6</v>
      </c>
      <c r="S23" s="423"/>
      <c r="T23" s="417"/>
      <c r="U23" s="449"/>
      <c r="V23" s="455"/>
      <c r="W23" s="456"/>
      <c r="X23" s="456"/>
      <c r="Y23" s="456"/>
      <c r="Z23" s="456"/>
      <c r="AA23" s="456"/>
      <c r="AB23" s="456"/>
      <c r="AC23" s="456"/>
      <c r="AD23" s="456"/>
      <c r="AE23" s="456"/>
      <c r="AF23" s="456"/>
      <c r="AG23" s="456"/>
      <c r="AH23" s="456"/>
      <c r="AI23" s="456"/>
      <c r="AJ23" s="449"/>
    </row>
    <row r="24" spans="1:36" s="413" customFormat="1" ht="17.25" customHeight="1">
      <c r="A24" s="454">
        <v>7</v>
      </c>
      <c r="B24" s="450" t="s">
        <v>212</v>
      </c>
      <c r="C24" s="413">
        <v>6123</v>
      </c>
      <c r="D24" s="455">
        <v>4629</v>
      </c>
      <c r="E24" s="456">
        <v>34</v>
      </c>
      <c r="F24" s="456">
        <v>1460</v>
      </c>
      <c r="G24" s="456">
        <v>1771</v>
      </c>
      <c r="H24" s="456">
        <v>1046</v>
      </c>
      <c r="I24" s="456">
        <v>451290</v>
      </c>
      <c r="J24" s="456">
        <v>726</v>
      </c>
      <c r="K24" s="456">
        <v>350202</v>
      </c>
      <c r="L24" s="456">
        <v>7</v>
      </c>
      <c r="M24" s="456">
        <v>2847</v>
      </c>
      <c r="N24" s="456">
        <v>251</v>
      </c>
      <c r="O24" s="456">
        <v>53855</v>
      </c>
      <c r="P24" s="456">
        <v>37</v>
      </c>
      <c r="Q24" s="456">
        <v>32443</v>
      </c>
      <c r="R24" s="457">
        <v>7</v>
      </c>
      <c r="S24" s="423"/>
      <c r="T24" s="417"/>
      <c r="U24" s="449"/>
      <c r="V24" s="455"/>
      <c r="W24" s="456"/>
      <c r="X24" s="456"/>
      <c r="Y24" s="456"/>
      <c r="Z24" s="456"/>
      <c r="AA24" s="456"/>
      <c r="AB24" s="456"/>
      <c r="AC24" s="456"/>
      <c r="AD24" s="456"/>
      <c r="AE24" s="456"/>
      <c r="AF24" s="456"/>
      <c r="AG24" s="456"/>
      <c r="AH24" s="456"/>
      <c r="AI24" s="456"/>
      <c r="AJ24" s="449"/>
    </row>
    <row r="25" spans="1:36" s="413" customFormat="1" ht="17.25" customHeight="1">
      <c r="A25" s="454">
        <v>8</v>
      </c>
      <c r="B25" s="458" t="s">
        <v>270</v>
      </c>
      <c r="C25" s="465">
        <v>9330</v>
      </c>
      <c r="D25" s="413">
        <v>6150</v>
      </c>
      <c r="E25" s="413">
        <v>71</v>
      </c>
      <c r="F25" s="413">
        <v>3109</v>
      </c>
      <c r="G25" s="456">
        <v>2426</v>
      </c>
      <c r="H25" s="456">
        <v>1260</v>
      </c>
      <c r="I25" s="456">
        <v>544851</v>
      </c>
      <c r="J25" s="456">
        <v>839</v>
      </c>
      <c r="K25" s="456">
        <v>410296</v>
      </c>
      <c r="L25" s="456">
        <v>10</v>
      </c>
      <c r="M25" s="456">
        <v>4067</v>
      </c>
      <c r="N25" s="456">
        <v>332</v>
      </c>
      <c r="O25" s="456">
        <v>73860</v>
      </c>
      <c r="P25" s="456">
        <v>47</v>
      </c>
      <c r="Q25" s="456">
        <v>41684</v>
      </c>
      <c r="R25" s="457">
        <v>8</v>
      </c>
      <c r="S25" s="459"/>
      <c r="T25" s="417"/>
      <c r="U25" s="449"/>
      <c r="V25" s="449"/>
      <c r="W25" s="449"/>
      <c r="X25" s="449"/>
      <c r="Y25" s="456"/>
      <c r="Z25" s="456"/>
      <c r="AA25" s="456"/>
      <c r="AB25" s="456"/>
      <c r="AC25" s="456"/>
      <c r="AD25" s="456"/>
      <c r="AE25" s="456"/>
      <c r="AF25" s="456"/>
      <c r="AG25" s="456"/>
      <c r="AH25" s="456"/>
      <c r="AI25" s="456"/>
      <c r="AJ25" s="449"/>
    </row>
    <row r="26" spans="1:36" s="413" customFormat="1" ht="17.25" customHeight="1">
      <c r="A26" s="454">
        <v>9</v>
      </c>
      <c r="B26" s="460" t="s">
        <v>208</v>
      </c>
      <c r="C26" s="465">
        <v>5516</v>
      </c>
      <c r="D26" s="449">
        <v>4305</v>
      </c>
      <c r="E26" s="449">
        <v>18</v>
      </c>
      <c r="F26" s="449">
        <v>1193</v>
      </c>
      <c r="G26" s="456">
        <v>1650</v>
      </c>
      <c r="H26" s="456">
        <v>1017</v>
      </c>
      <c r="I26" s="456">
        <v>423136</v>
      </c>
      <c r="J26" s="456">
        <v>662</v>
      </c>
      <c r="K26" s="456">
        <v>306502</v>
      </c>
      <c r="L26" s="456">
        <v>2</v>
      </c>
      <c r="M26" s="456">
        <v>813</v>
      </c>
      <c r="N26" s="456">
        <v>279</v>
      </c>
      <c r="O26" s="456">
        <v>60856</v>
      </c>
      <c r="P26" s="456">
        <v>48</v>
      </c>
      <c r="Q26" s="456">
        <v>42077</v>
      </c>
      <c r="R26" s="457">
        <v>9</v>
      </c>
      <c r="S26" s="423"/>
      <c r="T26" s="417"/>
      <c r="U26" s="449"/>
      <c r="V26" s="449"/>
      <c r="W26" s="449"/>
      <c r="X26" s="449"/>
      <c r="Y26" s="456"/>
      <c r="Z26" s="456"/>
      <c r="AA26" s="456"/>
      <c r="AB26" s="456"/>
      <c r="AC26" s="456"/>
      <c r="AD26" s="456"/>
      <c r="AE26" s="456"/>
      <c r="AF26" s="456"/>
      <c r="AG26" s="456"/>
      <c r="AH26" s="456"/>
      <c r="AI26" s="456"/>
      <c r="AJ26" s="449"/>
    </row>
    <row r="27" spans="1:36" s="413" customFormat="1" ht="17.25" customHeight="1">
      <c r="A27" s="454">
        <v>10</v>
      </c>
      <c r="B27" s="460" t="s">
        <v>207</v>
      </c>
      <c r="C27" s="465">
        <v>6228</v>
      </c>
      <c r="D27" s="449">
        <v>4131</v>
      </c>
      <c r="E27" s="449">
        <v>40</v>
      </c>
      <c r="F27" s="449">
        <v>2057</v>
      </c>
      <c r="G27" s="456">
        <v>1631</v>
      </c>
      <c r="H27" s="456">
        <v>1002</v>
      </c>
      <c r="I27" s="456">
        <v>417404</v>
      </c>
      <c r="J27" s="456">
        <v>662</v>
      </c>
      <c r="K27" s="456">
        <v>319032</v>
      </c>
      <c r="L27" s="456">
        <v>10</v>
      </c>
      <c r="M27" s="456">
        <v>4067</v>
      </c>
      <c r="N27" s="456">
        <v>301</v>
      </c>
      <c r="O27" s="456">
        <v>70696</v>
      </c>
      <c r="P27" s="456">
        <v>24</v>
      </c>
      <c r="Q27" s="456">
        <v>21235</v>
      </c>
      <c r="R27" s="457">
        <v>10</v>
      </c>
      <c r="S27" s="423"/>
      <c r="T27" s="417"/>
      <c r="U27" s="449"/>
      <c r="V27" s="449"/>
      <c r="W27" s="449"/>
      <c r="X27" s="449"/>
      <c r="Y27" s="456"/>
      <c r="Z27" s="456"/>
      <c r="AA27" s="456"/>
      <c r="AB27" s="456"/>
      <c r="AC27" s="456"/>
      <c r="AD27" s="456"/>
      <c r="AE27" s="456"/>
      <c r="AF27" s="456"/>
      <c r="AG27" s="456"/>
      <c r="AH27" s="456"/>
      <c r="AI27" s="456"/>
      <c r="AJ27" s="449"/>
    </row>
    <row r="28" spans="1:36" s="440" customFormat="1" ht="17.25" customHeight="1">
      <c r="A28" s="461"/>
      <c r="B28" s="462" t="s">
        <v>234</v>
      </c>
      <c r="C28" s="463">
        <v>3228</v>
      </c>
      <c r="D28" s="440">
        <v>1899</v>
      </c>
      <c r="E28" s="440">
        <v>17</v>
      </c>
      <c r="F28" s="440">
        <v>1312</v>
      </c>
      <c r="G28" s="440">
        <v>872</v>
      </c>
      <c r="H28" s="440">
        <v>282</v>
      </c>
      <c r="I28" s="440">
        <v>115931</v>
      </c>
      <c r="J28" s="440">
        <v>151</v>
      </c>
      <c r="K28" s="440">
        <v>78016</v>
      </c>
      <c r="L28" s="686" t="s">
        <v>0</v>
      </c>
      <c r="M28" s="686" t="s">
        <v>0</v>
      </c>
      <c r="N28" s="440">
        <v>116</v>
      </c>
      <c r="O28" s="440">
        <v>25253</v>
      </c>
      <c r="P28" s="440">
        <v>13</v>
      </c>
      <c r="Q28" s="440">
        <v>11601</v>
      </c>
      <c r="R28" s="448" t="s">
        <v>271</v>
      </c>
      <c r="S28" s="464"/>
      <c r="T28" s="442"/>
      <c r="U28" s="446"/>
      <c r="V28" s="446"/>
      <c r="W28" s="446"/>
      <c r="X28" s="446"/>
      <c r="Y28" s="446"/>
      <c r="Z28" s="446"/>
      <c r="AA28" s="446"/>
      <c r="AB28" s="446"/>
      <c r="AC28" s="446"/>
      <c r="AD28" s="907"/>
      <c r="AE28" s="907"/>
      <c r="AF28" s="446"/>
      <c r="AG28" s="446"/>
      <c r="AH28" s="446"/>
      <c r="AI28" s="446"/>
      <c r="AJ28" s="446"/>
    </row>
    <row r="29" spans="1:36" s="413" customFormat="1" ht="17.25" customHeight="1">
      <c r="A29" s="454" t="s">
        <v>495</v>
      </c>
      <c r="B29" s="460" t="s">
        <v>233</v>
      </c>
      <c r="C29" s="465">
        <v>3228</v>
      </c>
      <c r="D29" s="449">
        <v>1899</v>
      </c>
      <c r="E29" s="449">
        <v>17</v>
      </c>
      <c r="F29" s="449">
        <v>1312</v>
      </c>
      <c r="G29" s="456">
        <v>872</v>
      </c>
      <c r="H29" s="456">
        <v>282</v>
      </c>
      <c r="I29" s="456">
        <v>115931</v>
      </c>
      <c r="J29" s="456">
        <v>151</v>
      </c>
      <c r="K29" s="456">
        <v>78016</v>
      </c>
      <c r="L29" s="686" t="s">
        <v>0</v>
      </c>
      <c r="M29" s="686" t="s">
        <v>0</v>
      </c>
      <c r="N29" s="456">
        <v>116</v>
      </c>
      <c r="O29" s="456">
        <v>25253</v>
      </c>
      <c r="P29" s="456">
        <v>13</v>
      </c>
      <c r="Q29" s="456">
        <v>11601</v>
      </c>
      <c r="R29" s="466">
        <v>11</v>
      </c>
      <c r="S29" s="423"/>
      <c r="T29" s="417"/>
      <c r="U29" s="449"/>
      <c r="V29" s="449"/>
      <c r="W29" s="449"/>
      <c r="X29" s="449"/>
      <c r="Y29" s="456"/>
      <c r="Z29" s="456"/>
      <c r="AA29" s="456"/>
      <c r="AB29" s="456"/>
      <c r="AC29" s="456"/>
      <c r="AD29" s="850"/>
      <c r="AE29" s="850"/>
      <c r="AF29" s="456"/>
      <c r="AG29" s="456"/>
      <c r="AH29" s="456"/>
      <c r="AI29" s="456"/>
      <c r="AJ29" s="449"/>
    </row>
    <row r="30" spans="1:36" s="440" customFormat="1" ht="17.25" customHeight="1">
      <c r="A30" s="461"/>
      <c r="B30" s="462" t="s">
        <v>232</v>
      </c>
      <c r="C30" s="463">
        <v>10257</v>
      </c>
      <c r="D30" s="440">
        <v>6248</v>
      </c>
      <c r="E30" s="440">
        <v>57</v>
      </c>
      <c r="F30" s="440">
        <v>3952</v>
      </c>
      <c r="G30" s="440">
        <v>2650</v>
      </c>
      <c r="H30" s="440">
        <v>1323</v>
      </c>
      <c r="I30" s="440">
        <v>537980</v>
      </c>
      <c r="J30" s="440">
        <v>729</v>
      </c>
      <c r="K30" s="440">
        <v>367599</v>
      </c>
      <c r="L30" s="440">
        <v>10</v>
      </c>
      <c r="M30" s="440">
        <v>4067</v>
      </c>
      <c r="N30" s="440">
        <v>516</v>
      </c>
      <c r="O30" s="440">
        <v>117935</v>
      </c>
      <c r="P30" s="440">
        <v>45</v>
      </c>
      <c r="Q30" s="440">
        <v>38538</v>
      </c>
      <c r="R30" s="448" t="s">
        <v>272</v>
      </c>
      <c r="S30" s="464"/>
      <c r="T30" s="442"/>
      <c r="U30" s="446"/>
      <c r="V30" s="446"/>
      <c r="W30" s="446"/>
      <c r="X30" s="446"/>
      <c r="Y30" s="446"/>
      <c r="Z30" s="446"/>
      <c r="AA30" s="446"/>
      <c r="AB30" s="446"/>
      <c r="AC30" s="446"/>
      <c r="AD30" s="446"/>
      <c r="AE30" s="446"/>
      <c r="AF30" s="446"/>
      <c r="AG30" s="446"/>
      <c r="AH30" s="446"/>
      <c r="AI30" s="446"/>
      <c r="AJ30" s="446"/>
    </row>
    <row r="31" spans="1:36" s="413" customFormat="1" ht="17.25" customHeight="1">
      <c r="A31" s="454" t="s">
        <v>496</v>
      </c>
      <c r="B31" s="450" t="s">
        <v>231</v>
      </c>
      <c r="C31" s="413">
        <v>3717</v>
      </c>
      <c r="D31" s="456">
        <v>2100</v>
      </c>
      <c r="E31" s="456">
        <v>17</v>
      </c>
      <c r="F31" s="456">
        <v>1600</v>
      </c>
      <c r="G31" s="456">
        <v>843</v>
      </c>
      <c r="H31" s="456">
        <v>372</v>
      </c>
      <c r="I31" s="456">
        <v>152524</v>
      </c>
      <c r="J31" s="456">
        <v>214</v>
      </c>
      <c r="K31" s="456">
        <v>109680</v>
      </c>
      <c r="L31" s="456">
        <v>2</v>
      </c>
      <c r="M31" s="456">
        <v>813</v>
      </c>
      <c r="N31" s="456">
        <v>142</v>
      </c>
      <c r="O31" s="456">
        <v>32205</v>
      </c>
      <c r="P31" s="456">
        <v>9</v>
      </c>
      <c r="Q31" s="456">
        <v>7668</v>
      </c>
      <c r="R31" s="467" t="s">
        <v>496</v>
      </c>
      <c r="S31" s="459"/>
      <c r="T31" s="417"/>
      <c r="U31" s="449"/>
      <c r="V31" s="456"/>
      <c r="W31" s="456"/>
      <c r="X31" s="456"/>
      <c r="Y31" s="456"/>
      <c r="Z31" s="456"/>
      <c r="AA31" s="456"/>
      <c r="AB31" s="456"/>
      <c r="AC31" s="456"/>
      <c r="AD31" s="456"/>
      <c r="AE31" s="456"/>
      <c r="AF31" s="456"/>
      <c r="AG31" s="456"/>
      <c r="AH31" s="456"/>
      <c r="AI31" s="456"/>
      <c r="AJ31" s="449"/>
    </row>
    <row r="32" spans="1:36" s="413" customFormat="1" ht="17.25" customHeight="1">
      <c r="A32" s="454" t="s">
        <v>497</v>
      </c>
      <c r="B32" s="450" t="s">
        <v>230</v>
      </c>
      <c r="C32" s="413">
        <v>1789</v>
      </c>
      <c r="D32" s="456">
        <v>976</v>
      </c>
      <c r="E32" s="456">
        <v>9</v>
      </c>
      <c r="F32" s="456">
        <v>804</v>
      </c>
      <c r="G32" s="456">
        <v>458</v>
      </c>
      <c r="H32" s="456">
        <v>222</v>
      </c>
      <c r="I32" s="456">
        <v>87175</v>
      </c>
      <c r="J32" s="456">
        <v>107</v>
      </c>
      <c r="K32" s="456">
        <v>52822</v>
      </c>
      <c r="L32" s="456">
        <v>1</v>
      </c>
      <c r="M32" s="456">
        <v>407</v>
      </c>
      <c r="N32" s="456">
        <v>100</v>
      </c>
      <c r="O32" s="456">
        <v>23845</v>
      </c>
      <c r="P32" s="456">
        <v>10</v>
      </c>
      <c r="Q32" s="456">
        <v>8455</v>
      </c>
      <c r="R32" s="467" t="s">
        <v>497</v>
      </c>
      <c r="S32" s="459"/>
      <c r="T32" s="417"/>
      <c r="U32" s="449"/>
      <c r="V32" s="456"/>
      <c r="W32" s="456"/>
      <c r="X32" s="456"/>
      <c r="Y32" s="456"/>
      <c r="Z32" s="456"/>
      <c r="AA32" s="456"/>
      <c r="AB32" s="456"/>
      <c r="AC32" s="456"/>
      <c r="AD32" s="456"/>
      <c r="AE32" s="456"/>
      <c r="AF32" s="456"/>
      <c r="AG32" s="456"/>
      <c r="AH32" s="456"/>
      <c r="AI32" s="456"/>
      <c r="AJ32" s="449"/>
    </row>
    <row r="33" spans="1:36" s="413" customFormat="1" ht="17.25" customHeight="1">
      <c r="A33" s="454" t="s">
        <v>498</v>
      </c>
      <c r="B33" s="450" t="s">
        <v>273</v>
      </c>
      <c r="C33" s="413">
        <v>4751</v>
      </c>
      <c r="D33" s="413">
        <v>3172</v>
      </c>
      <c r="E33" s="413">
        <v>31</v>
      </c>
      <c r="F33" s="413">
        <v>1548</v>
      </c>
      <c r="G33" s="456">
        <v>1349</v>
      </c>
      <c r="H33" s="456">
        <v>729</v>
      </c>
      <c r="I33" s="456">
        <v>298282</v>
      </c>
      <c r="J33" s="456">
        <v>408</v>
      </c>
      <c r="K33" s="456">
        <v>205097</v>
      </c>
      <c r="L33" s="456">
        <v>7</v>
      </c>
      <c r="M33" s="456">
        <v>2847</v>
      </c>
      <c r="N33" s="456">
        <v>274</v>
      </c>
      <c r="O33" s="456">
        <v>61884</v>
      </c>
      <c r="P33" s="456">
        <v>26</v>
      </c>
      <c r="Q33" s="456">
        <v>22415</v>
      </c>
      <c r="R33" s="467" t="s">
        <v>498</v>
      </c>
      <c r="S33" s="459"/>
      <c r="T33" s="417"/>
      <c r="U33" s="449"/>
      <c r="V33" s="449"/>
      <c r="W33" s="449"/>
      <c r="X33" s="449"/>
      <c r="Y33" s="456"/>
      <c r="Z33" s="456"/>
      <c r="AA33" s="456"/>
      <c r="AB33" s="456"/>
      <c r="AC33" s="456"/>
      <c r="AD33" s="456"/>
      <c r="AE33" s="456"/>
      <c r="AF33" s="456"/>
      <c r="AG33" s="456"/>
      <c r="AH33" s="456"/>
      <c r="AI33" s="456"/>
      <c r="AJ33" s="449"/>
    </row>
    <row r="34" spans="1:36" s="440" customFormat="1" ht="17.25" customHeight="1">
      <c r="A34" s="461"/>
      <c r="B34" s="447" t="s">
        <v>227</v>
      </c>
      <c r="C34" s="440">
        <v>1279</v>
      </c>
      <c r="D34" s="440">
        <v>1072</v>
      </c>
      <c r="E34" s="440">
        <v>2</v>
      </c>
      <c r="F34" s="440">
        <v>205</v>
      </c>
      <c r="G34" s="440">
        <v>301</v>
      </c>
      <c r="H34" s="440">
        <v>218</v>
      </c>
      <c r="I34" s="440">
        <v>89665</v>
      </c>
      <c r="J34" s="440">
        <v>149</v>
      </c>
      <c r="K34" s="440">
        <v>69274</v>
      </c>
      <c r="L34" s="440">
        <v>1</v>
      </c>
      <c r="M34" s="440">
        <v>407</v>
      </c>
      <c r="N34" s="440">
        <v>54</v>
      </c>
      <c r="O34" s="440">
        <v>10364</v>
      </c>
      <c r="P34" s="440">
        <v>7</v>
      </c>
      <c r="Q34" s="440">
        <v>6095</v>
      </c>
      <c r="R34" s="448" t="s">
        <v>274</v>
      </c>
      <c r="S34" s="464"/>
      <c r="T34" s="442"/>
      <c r="U34" s="446"/>
      <c r="V34" s="446"/>
      <c r="W34" s="446"/>
      <c r="X34" s="446"/>
      <c r="Y34" s="446"/>
      <c r="Z34" s="446"/>
      <c r="AA34" s="446"/>
      <c r="AB34" s="446"/>
      <c r="AC34" s="446"/>
      <c r="AD34" s="446"/>
      <c r="AE34" s="446"/>
      <c r="AF34" s="446"/>
      <c r="AG34" s="446"/>
      <c r="AH34" s="446"/>
      <c r="AI34" s="446"/>
      <c r="AJ34" s="446"/>
    </row>
    <row r="35" spans="1:36" s="413" customFormat="1" ht="17.25" customHeight="1">
      <c r="A35" s="454" t="s">
        <v>499</v>
      </c>
      <c r="B35" s="450" t="s">
        <v>225</v>
      </c>
      <c r="C35" s="413">
        <v>1279</v>
      </c>
      <c r="D35" s="456">
        <v>1072</v>
      </c>
      <c r="E35" s="456">
        <v>2</v>
      </c>
      <c r="F35" s="456">
        <v>205</v>
      </c>
      <c r="G35" s="456">
        <v>301</v>
      </c>
      <c r="H35" s="456">
        <v>218</v>
      </c>
      <c r="I35" s="456">
        <v>89665</v>
      </c>
      <c r="J35" s="456">
        <v>149</v>
      </c>
      <c r="K35" s="456">
        <v>69274</v>
      </c>
      <c r="L35" s="456">
        <v>1</v>
      </c>
      <c r="M35" s="456">
        <v>407</v>
      </c>
      <c r="N35" s="456">
        <v>54</v>
      </c>
      <c r="O35" s="456">
        <v>10364</v>
      </c>
      <c r="P35" s="456">
        <v>7</v>
      </c>
      <c r="Q35" s="456">
        <v>6095</v>
      </c>
      <c r="R35" s="467" t="s">
        <v>499</v>
      </c>
      <c r="S35" s="459"/>
      <c r="T35" s="417"/>
      <c r="U35" s="449"/>
      <c r="V35" s="456"/>
      <c r="W35" s="456"/>
      <c r="X35" s="456"/>
      <c r="Y35" s="456"/>
      <c r="Z35" s="456"/>
      <c r="AA35" s="456"/>
      <c r="AB35" s="456"/>
      <c r="AC35" s="456"/>
      <c r="AD35" s="456"/>
      <c r="AE35" s="456"/>
      <c r="AF35" s="456"/>
      <c r="AG35" s="456"/>
      <c r="AH35" s="456"/>
      <c r="AI35" s="456"/>
      <c r="AJ35" s="449"/>
    </row>
    <row r="36" spans="1:36" s="440" customFormat="1" ht="17.25" customHeight="1">
      <c r="A36" s="461"/>
      <c r="B36" s="447" t="s">
        <v>223</v>
      </c>
      <c r="C36" s="440">
        <v>3710</v>
      </c>
      <c r="D36" s="440">
        <v>2724</v>
      </c>
      <c r="E36" s="440">
        <v>35</v>
      </c>
      <c r="F36" s="440">
        <v>951</v>
      </c>
      <c r="G36" s="440">
        <v>1161</v>
      </c>
      <c r="H36" s="440">
        <v>626</v>
      </c>
      <c r="I36" s="440">
        <v>223506</v>
      </c>
      <c r="J36" s="440">
        <v>289</v>
      </c>
      <c r="K36" s="440">
        <v>140866</v>
      </c>
      <c r="L36" s="440">
        <v>2</v>
      </c>
      <c r="M36" s="440">
        <v>813</v>
      </c>
      <c r="N36" s="440">
        <v>305</v>
      </c>
      <c r="O36" s="440">
        <v>59890</v>
      </c>
      <c r="P36" s="440">
        <v>20</v>
      </c>
      <c r="Q36" s="440">
        <v>17696</v>
      </c>
      <c r="R36" s="448" t="s">
        <v>275</v>
      </c>
      <c r="S36" s="464"/>
      <c r="T36" s="442"/>
      <c r="U36" s="446"/>
      <c r="V36" s="446"/>
      <c r="W36" s="446"/>
      <c r="X36" s="446"/>
      <c r="Y36" s="446"/>
      <c r="Z36" s="446"/>
      <c r="AA36" s="446"/>
      <c r="AB36" s="446"/>
      <c r="AC36" s="446"/>
      <c r="AD36" s="446"/>
      <c r="AE36" s="446"/>
      <c r="AF36" s="446"/>
      <c r="AG36" s="446"/>
      <c r="AH36" s="446"/>
      <c r="AI36" s="446"/>
      <c r="AJ36" s="446"/>
    </row>
    <row r="37" spans="1:36" s="413" customFormat="1" ht="17.25" customHeight="1">
      <c r="A37" s="454" t="s">
        <v>500</v>
      </c>
      <c r="B37" s="450" t="s">
        <v>221</v>
      </c>
      <c r="C37" s="413">
        <v>3710</v>
      </c>
      <c r="D37" s="456">
        <v>2724</v>
      </c>
      <c r="E37" s="456">
        <v>35</v>
      </c>
      <c r="F37" s="456">
        <v>951</v>
      </c>
      <c r="G37" s="456">
        <v>1161</v>
      </c>
      <c r="H37" s="456">
        <v>626</v>
      </c>
      <c r="I37" s="456">
        <v>223506</v>
      </c>
      <c r="J37" s="456">
        <v>289</v>
      </c>
      <c r="K37" s="456">
        <v>140866</v>
      </c>
      <c r="L37" s="456">
        <v>2</v>
      </c>
      <c r="M37" s="456">
        <v>813</v>
      </c>
      <c r="N37" s="456">
        <v>305</v>
      </c>
      <c r="O37" s="456">
        <v>59890</v>
      </c>
      <c r="P37" s="456">
        <v>20</v>
      </c>
      <c r="Q37" s="456">
        <v>17696</v>
      </c>
      <c r="R37" s="467" t="s">
        <v>500</v>
      </c>
      <c r="S37" s="459"/>
      <c r="T37" s="417"/>
      <c r="U37" s="449"/>
      <c r="V37" s="456"/>
      <c r="W37" s="456"/>
      <c r="X37" s="456"/>
      <c r="Y37" s="456"/>
      <c r="Z37" s="456"/>
      <c r="AA37" s="456"/>
      <c r="AB37" s="456"/>
      <c r="AC37" s="456"/>
      <c r="AD37" s="456"/>
      <c r="AE37" s="456"/>
      <c r="AF37" s="456"/>
      <c r="AG37" s="456"/>
      <c r="AH37" s="456"/>
      <c r="AI37" s="456"/>
      <c r="AJ37" s="449"/>
    </row>
    <row r="38" spans="1:36" s="440" customFormat="1" ht="17.25" customHeight="1">
      <c r="A38" s="461"/>
      <c r="B38" s="447" t="s">
        <v>219</v>
      </c>
      <c r="C38" s="440">
        <v>8237</v>
      </c>
      <c r="D38" s="440">
        <v>6228</v>
      </c>
      <c r="E38" s="440">
        <v>35</v>
      </c>
      <c r="F38" s="440">
        <v>1974</v>
      </c>
      <c r="G38" s="440">
        <v>2332</v>
      </c>
      <c r="H38" s="440">
        <v>1655</v>
      </c>
      <c r="I38" s="440">
        <v>684996</v>
      </c>
      <c r="J38" s="440">
        <v>1141</v>
      </c>
      <c r="K38" s="440">
        <v>527002</v>
      </c>
      <c r="L38" s="440">
        <v>8</v>
      </c>
      <c r="M38" s="440">
        <v>3254</v>
      </c>
      <c r="N38" s="440">
        <v>412</v>
      </c>
      <c r="O38" s="440">
        <v>87459</v>
      </c>
      <c r="P38" s="440">
        <v>59</v>
      </c>
      <c r="Q38" s="440">
        <v>50925</v>
      </c>
      <c r="R38" s="448" t="s">
        <v>276</v>
      </c>
      <c r="S38" s="464"/>
      <c r="T38" s="442"/>
      <c r="U38" s="446"/>
      <c r="V38" s="446"/>
      <c r="W38" s="446"/>
      <c r="X38" s="446"/>
      <c r="Y38" s="446"/>
      <c r="Z38" s="446"/>
      <c r="AA38" s="446"/>
      <c r="AB38" s="446"/>
      <c r="AC38" s="446"/>
      <c r="AD38" s="446"/>
      <c r="AE38" s="446"/>
      <c r="AF38" s="446"/>
      <c r="AG38" s="446"/>
      <c r="AH38" s="446"/>
      <c r="AI38" s="446"/>
      <c r="AJ38" s="446"/>
    </row>
    <row r="39" spans="1:36" s="413" customFormat="1" ht="17.25" customHeight="1">
      <c r="A39" s="454" t="s">
        <v>501</v>
      </c>
      <c r="B39" s="450" t="s">
        <v>217</v>
      </c>
      <c r="C39" s="413">
        <v>1362</v>
      </c>
      <c r="D39" s="456">
        <v>1019</v>
      </c>
      <c r="E39" s="456">
        <v>10</v>
      </c>
      <c r="F39" s="456">
        <v>333</v>
      </c>
      <c r="G39" s="456">
        <v>508</v>
      </c>
      <c r="H39" s="456">
        <v>292</v>
      </c>
      <c r="I39" s="456">
        <v>110829</v>
      </c>
      <c r="J39" s="456">
        <v>140</v>
      </c>
      <c r="K39" s="456">
        <v>74689</v>
      </c>
      <c r="L39" s="456">
        <v>1</v>
      </c>
      <c r="M39" s="456">
        <v>407</v>
      </c>
      <c r="N39" s="456">
        <v>143</v>
      </c>
      <c r="O39" s="456">
        <v>30847</v>
      </c>
      <c r="P39" s="456">
        <v>4</v>
      </c>
      <c r="Q39" s="456">
        <v>3343</v>
      </c>
      <c r="R39" s="467" t="s">
        <v>501</v>
      </c>
      <c r="S39" s="459"/>
      <c r="T39" s="417"/>
      <c r="U39" s="449"/>
      <c r="V39" s="456"/>
      <c r="W39" s="456"/>
      <c r="X39" s="456"/>
      <c r="Y39" s="456"/>
      <c r="Z39" s="456"/>
      <c r="AA39" s="456"/>
      <c r="AB39" s="456"/>
      <c r="AC39" s="456"/>
      <c r="AD39" s="456"/>
      <c r="AE39" s="456"/>
      <c r="AF39" s="456"/>
      <c r="AG39" s="456"/>
      <c r="AH39" s="456"/>
      <c r="AI39" s="456"/>
      <c r="AJ39" s="449"/>
    </row>
    <row r="40" spans="1:36" s="413" customFormat="1" ht="17.25" customHeight="1">
      <c r="A40" s="454" t="s">
        <v>502</v>
      </c>
      <c r="B40" s="450" t="s">
        <v>215</v>
      </c>
      <c r="C40" s="413">
        <v>1837</v>
      </c>
      <c r="D40" s="456">
        <v>1253</v>
      </c>
      <c r="E40" s="456">
        <v>11</v>
      </c>
      <c r="F40" s="456">
        <v>573</v>
      </c>
      <c r="G40" s="456">
        <v>506</v>
      </c>
      <c r="H40" s="456">
        <v>330</v>
      </c>
      <c r="I40" s="456">
        <v>135653</v>
      </c>
      <c r="J40" s="456">
        <v>206</v>
      </c>
      <c r="K40" s="456">
        <v>98040</v>
      </c>
      <c r="L40" s="456">
        <v>3</v>
      </c>
      <c r="M40" s="456">
        <v>1220</v>
      </c>
      <c r="N40" s="456">
        <v>105</v>
      </c>
      <c r="O40" s="456">
        <v>22722</v>
      </c>
      <c r="P40" s="456">
        <v>15</v>
      </c>
      <c r="Q40" s="456">
        <v>13174</v>
      </c>
      <c r="R40" s="467" t="s">
        <v>502</v>
      </c>
      <c r="S40" s="459"/>
      <c r="T40" s="417"/>
      <c r="U40" s="449"/>
      <c r="V40" s="456"/>
      <c r="W40" s="456"/>
      <c r="X40" s="456"/>
      <c r="Y40" s="456"/>
      <c r="Z40" s="456"/>
      <c r="AA40" s="456"/>
      <c r="AB40" s="456"/>
      <c r="AC40" s="456"/>
      <c r="AD40" s="456"/>
      <c r="AE40" s="456"/>
      <c r="AF40" s="456"/>
      <c r="AG40" s="456"/>
      <c r="AH40" s="456"/>
      <c r="AI40" s="456"/>
      <c r="AJ40" s="449"/>
    </row>
    <row r="41" spans="1:36" s="413" customFormat="1" ht="17.25" customHeight="1">
      <c r="A41" s="454" t="s">
        <v>503</v>
      </c>
      <c r="B41" s="450" t="s">
        <v>213</v>
      </c>
      <c r="C41" s="413">
        <v>5038</v>
      </c>
      <c r="D41" s="456">
        <v>3956</v>
      </c>
      <c r="E41" s="456">
        <v>14</v>
      </c>
      <c r="F41" s="456">
        <v>1068</v>
      </c>
      <c r="G41" s="456">
        <v>1318</v>
      </c>
      <c r="H41" s="456">
        <v>1033</v>
      </c>
      <c r="I41" s="456">
        <v>438514</v>
      </c>
      <c r="J41" s="456">
        <v>795</v>
      </c>
      <c r="K41" s="456">
        <v>354273</v>
      </c>
      <c r="L41" s="456">
        <v>4</v>
      </c>
      <c r="M41" s="456">
        <v>1627</v>
      </c>
      <c r="N41" s="456">
        <v>164</v>
      </c>
      <c r="O41" s="456">
        <v>33890</v>
      </c>
      <c r="P41" s="456">
        <v>40</v>
      </c>
      <c r="Q41" s="456">
        <v>34409</v>
      </c>
      <c r="R41" s="467" t="s">
        <v>503</v>
      </c>
      <c r="S41" s="459"/>
      <c r="T41" s="417"/>
      <c r="U41" s="449"/>
      <c r="V41" s="456"/>
      <c r="W41" s="456"/>
      <c r="X41" s="456"/>
      <c r="Y41" s="456"/>
      <c r="Z41" s="456"/>
      <c r="AA41" s="456"/>
      <c r="AB41" s="456"/>
      <c r="AC41" s="456"/>
      <c r="AD41" s="456"/>
      <c r="AE41" s="456"/>
      <c r="AF41" s="456"/>
      <c r="AG41" s="456"/>
      <c r="AH41" s="456"/>
      <c r="AI41" s="456"/>
      <c r="AJ41" s="449"/>
    </row>
    <row r="42" spans="1:36" s="440" customFormat="1" ht="17.25" customHeight="1">
      <c r="A42" s="461"/>
      <c r="B42" s="447" t="s">
        <v>211</v>
      </c>
      <c r="C42" s="440">
        <v>2192</v>
      </c>
      <c r="D42" s="440">
        <v>1913</v>
      </c>
      <c r="E42" s="440">
        <v>2</v>
      </c>
      <c r="F42" s="440">
        <v>277</v>
      </c>
      <c r="G42" s="440">
        <v>621</v>
      </c>
      <c r="H42" s="440">
        <v>416</v>
      </c>
      <c r="I42" s="440">
        <v>193089</v>
      </c>
      <c r="J42" s="440">
        <v>303</v>
      </c>
      <c r="K42" s="440">
        <v>145176</v>
      </c>
      <c r="L42" s="440">
        <v>4</v>
      </c>
      <c r="M42" s="440">
        <v>1627</v>
      </c>
      <c r="N42" s="440">
        <v>62</v>
      </c>
      <c r="O42" s="440">
        <v>14523</v>
      </c>
      <c r="P42" s="440">
        <v>23</v>
      </c>
      <c r="Q42" s="440">
        <v>20252</v>
      </c>
      <c r="R42" s="448" t="s">
        <v>277</v>
      </c>
      <c r="S42" s="464"/>
      <c r="T42" s="442"/>
      <c r="U42" s="446"/>
      <c r="V42" s="446"/>
      <c r="W42" s="446"/>
      <c r="X42" s="446"/>
      <c r="Y42" s="446"/>
      <c r="Z42" s="446"/>
      <c r="AA42" s="446"/>
      <c r="AB42" s="446"/>
      <c r="AC42" s="446"/>
      <c r="AD42" s="446"/>
      <c r="AE42" s="446"/>
      <c r="AF42" s="446"/>
      <c r="AG42" s="446"/>
      <c r="AH42" s="446"/>
      <c r="AI42" s="446"/>
      <c r="AJ42" s="446"/>
    </row>
    <row r="43" spans="1:36" s="413" customFormat="1" ht="17.25" customHeight="1">
      <c r="A43" s="454" t="s">
        <v>504</v>
      </c>
      <c r="B43" s="458" t="s">
        <v>209</v>
      </c>
      <c r="C43" s="465">
        <v>2192</v>
      </c>
      <c r="D43" s="456">
        <v>1913</v>
      </c>
      <c r="E43" s="456">
        <v>2</v>
      </c>
      <c r="F43" s="456">
        <v>277</v>
      </c>
      <c r="G43" s="456">
        <v>621</v>
      </c>
      <c r="H43" s="456">
        <v>416</v>
      </c>
      <c r="I43" s="456">
        <v>193089</v>
      </c>
      <c r="J43" s="456">
        <v>303</v>
      </c>
      <c r="K43" s="456">
        <v>145176</v>
      </c>
      <c r="L43" s="456">
        <v>4</v>
      </c>
      <c r="M43" s="456">
        <v>1627</v>
      </c>
      <c r="N43" s="456">
        <v>62</v>
      </c>
      <c r="O43" s="456">
        <v>14523</v>
      </c>
      <c r="P43" s="456">
        <v>23</v>
      </c>
      <c r="Q43" s="456">
        <v>20252</v>
      </c>
      <c r="R43" s="467" t="s">
        <v>504</v>
      </c>
      <c r="S43" s="459"/>
      <c r="T43" s="417"/>
      <c r="U43" s="449"/>
      <c r="V43" s="456"/>
      <c r="W43" s="456"/>
      <c r="X43" s="456"/>
      <c r="Y43" s="456"/>
      <c r="Z43" s="456"/>
      <c r="AA43" s="456"/>
      <c r="AB43" s="456"/>
      <c r="AC43" s="456"/>
      <c r="AD43" s="456"/>
      <c r="AE43" s="456"/>
      <c r="AF43" s="456"/>
      <c r="AG43" s="456"/>
      <c r="AH43" s="456"/>
      <c r="AI43" s="456"/>
      <c r="AJ43" s="449"/>
    </row>
    <row r="44" spans="1:36" s="413" customFormat="1" ht="9.75" customHeight="1" thickBot="1">
      <c r="A44" s="468"/>
      <c r="B44" s="469"/>
      <c r="C44" s="470"/>
      <c r="D44" s="471"/>
      <c r="E44" s="471"/>
      <c r="F44" s="471"/>
      <c r="G44" s="471"/>
      <c r="H44" s="471"/>
      <c r="I44" s="471"/>
      <c r="J44" s="471"/>
      <c r="K44" s="471"/>
      <c r="L44" s="471"/>
      <c r="M44" s="471"/>
      <c r="N44" s="471"/>
      <c r="O44" s="471"/>
      <c r="P44" s="471"/>
      <c r="Q44" s="471"/>
      <c r="R44" s="472"/>
      <c r="S44" s="459"/>
      <c r="T44" s="417"/>
      <c r="U44" s="449"/>
      <c r="V44" s="449"/>
      <c r="W44" s="449"/>
      <c r="X44" s="449"/>
      <c r="Y44" s="449"/>
      <c r="Z44" s="449"/>
      <c r="AA44" s="449"/>
      <c r="AB44" s="449"/>
      <c r="AC44" s="449"/>
      <c r="AD44" s="449"/>
      <c r="AE44" s="449"/>
      <c r="AF44" s="449"/>
      <c r="AG44" s="449"/>
      <c r="AH44" s="449"/>
      <c r="AI44" s="449"/>
      <c r="AJ44" s="449"/>
    </row>
    <row r="45" spans="1:36" s="474" customFormat="1" ht="12.75" customHeight="1">
      <c r="A45" s="473" t="s">
        <v>278</v>
      </c>
      <c r="B45" s="473"/>
      <c r="C45" s="473"/>
      <c r="D45" s="473"/>
      <c r="E45" s="473"/>
      <c r="F45" s="473"/>
      <c r="G45" s="473"/>
      <c r="H45" s="473"/>
      <c r="I45" s="473"/>
      <c r="R45" s="475"/>
      <c r="S45" s="476"/>
      <c r="T45" s="476"/>
      <c r="U45" s="966"/>
      <c r="V45" s="966"/>
      <c r="W45" s="966"/>
      <c r="X45" s="966"/>
      <c r="Y45" s="966"/>
      <c r="Z45" s="966"/>
      <c r="AA45" s="966"/>
      <c r="AB45" s="966"/>
      <c r="AC45" s="966"/>
      <c r="AD45" s="966"/>
      <c r="AE45" s="966"/>
      <c r="AF45" s="966"/>
      <c r="AG45" s="966"/>
      <c r="AH45" s="966"/>
      <c r="AI45" s="966"/>
      <c r="AJ45" s="966"/>
    </row>
    <row r="46" spans="1:36" s="413" customFormat="1" ht="10.5">
      <c r="A46" s="418" t="s">
        <v>279</v>
      </c>
      <c r="I46" s="414"/>
      <c r="R46" s="416"/>
      <c r="S46" s="417"/>
      <c r="T46" s="417"/>
      <c r="U46" s="449"/>
      <c r="V46" s="449"/>
      <c r="W46" s="449"/>
      <c r="X46" s="449"/>
      <c r="Y46" s="449"/>
      <c r="Z46" s="449"/>
      <c r="AA46" s="449"/>
      <c r="AB46" s="449"/>
      <c r="AC46" s="449"/>
      <c r="AD46" s="449"/>
      <c r="AE46" s="449"/>
      <c r="AF46" s="449"/>
      <c r="AG46" s="449"/>
      <c r="AH46" s="449"/>
      <c r="AI46" s="449"/>
      <c r="AJ46" s="449"/>
    </row>
    <row r="47" spans="1:36" s="413" customFormat="1" ht="10.5">
      <c r="A47" s="418" t="s">
        <v>870</v>
      </c>
      <c r="R47" s="416"/>
      <c r="S47" s="417"/>
      <c r="T47" s="417"/>
      <c r="U47" s="449"/>
      <c r="V47" s="449"/>
      <c r="W47" s="449"/>
      <c r="X47" s="449"/>
      <c r="Y47" s="449"/>
      <c r="Z47" s="449"/>
      <c r="AA47" s="449"/>
      <c r="AB47" s="449"/>
      <c r="AC47" s="449"/>
      <c r="AD47" s="449"/>
      <c r="AE47" s="449"/>
      <c r="AF47" s="449"/>
      <c r="AG47" s="449"/>
      <c r="AH47" s="449"/>
      <c r="AI47" s="449"/>
      <c r="AJ47" s="449"/>
    </row>
    <row r="48" spans="1:36" s="413" customFormat="1" ht="10.5">
      <c r="A48" s="418" t="s">
        <v>871</v>
      </c>
      <c r="M48" s="477"/>
      <c r="R48" s="416"/>
      <c r="S48" s="417"/>
      <c r="T48" s="417"/>
      <c r="U48" s="449"/>
      <c r="V48" s="449"/>
      <c r="W48" s="449"/>
      <c r="X48" s="449"/>
      <c r="Y48" s="449"/>
      <c r="Z48" s="449"/>
      <c r="AA48" s="449"/>
      <c r="AB48" s="449"/>
      <c r="AC48" s="449"/>
      <c r="AD48" s="449"/>
      <c r="AE48" s="449"/>
      <c r="AF48" s="449"/>
      <c r="AG48" s="449"/>
      <c r="AH48" s="449"/>
      <c r="AI48" s="449"/>
      <c r="AJ48" s="449"/>
    </row>
    <row r="49" spans="1:36" s="413" customFormat="1" ht="10.5">
      <c r="A49" s="418" t="s">
        <v>535</v>
      </c>
      <c r="M49" s="477"/>
      <c r="R49" s="416"/>
      <c r="S49" s="417"/>
      <c r="T49" s="417"/>
      <c r="U49" s="449"/>
      <c r="V49" s="449"/>
      <c r="W49" s="449"/>
      <c r="X49" s="449"/>
      <c r="Y49" s="449"/>
      <c r="Z49" s="449"/>
      <c r="AA49" s="449"/>
      <c r="AB49" s="449"/>
      <c r="AC49" s="449"/>
      <c r="AD49" s="449"/>
      <c r="AE49" s="449"/>
      <c r="AF49" s="449"/>
      <c r="AG49" s="449"/>
      <c r="AH49" s="449"/>
      <c r="AI49" s="449"/>
      <c r="AJ49" s="449"/>
    </row>
    <row r="50" ht="12">
      <c r="A50" s="418" t="s">
        <v>493</v>
      </c>
    </row>
    <row r="51" ht="12">
      <c r="A51" s="418"/>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00B0F0"/>
  </sheetPr>
  <dimension ref="A1:Q82"/>
  <sheetViews>
    <sheetView showGridLines="0" zoomScalePageLayoutView="0" workbookViewId="0" topLeftCell="A1">
      <pane xSplit="2" ySplit="8" topLeftCell="C9" activePane="bottomRight" state="frozen"/>
      <selection pane="topLeft" activeCell="L49" sqref="L49"/>
      <selection pane="topRight" activeCell="L49" sqref="L49"/>
      <selection pane="bottomLeft" activeCell="L49" sqref="L49"/>
      <selection pane="bottomRight" activeCell="A1" sqref="A1"/>
    </sheetView>
  </sheetViews>
  <sheetFormatPr defaultColWidth="9.00390625" defaultRowHeight="13.5"/>
  <cols>
    <col min="1" max="1" width="3.125" style="526" customWidth="1"/>
    <col min="2" max="2" width="9.375" style="526" customWidth="1"/>
    <col min="3" max="3" width="12.50390625" style="526" customWidth="1"/>
    <col min="4" max="4" width="15.75390625" style="526" customWidth="1"/>
    <col min="5" max="5" width="12.50390625" style="526" customWidth="1"/>
    <col min="6" max="6" width="15.75390625" style="526" customWidth="1"/>
    <col min="7" max="7" width="12.50390625" style="526" customWidth="1"/>
    <col min="8" max="8" width="15.875" style="526" customWidth="1"/>
    <col min="9" max="9" width="8.875" style="526" customWidth="1"/>
    <col min="10" max="10" width="13.50390625" style="526" customWidth="1"/>
    <col min="11" max="11" width="8.75390625" style="526" customWidth="1"/>
    <col min="12" max="12" width="16.25390625" style="526" customWidth="1"/>
    <col min="13" max="13" width="8.75390625" style="526" customWidth="1"/>
    <col min="14" max="14" width="13.50390625" style="526" customWidth="1"/>
    <col min="15" max="15" width="8.75390625" style="526" customWidth="1"/>
    <col min="16" max="16" width="13.50390625" style="526" customWidth="1"/>
    <col min="17" max="17" width="8.125" style="526" customWidth="1"/>
    <col min="18" max="16384" width="8.875" style="526" customWidth="1"/>
  </cols>
  <sheetData>
    <row r="1" spans="1:17" s="487" customFormat="1" ht="18.75" customHeight="1">
      <c r="A1" s="481"/>
      <c r="B1" s="482"/>
      <c r="C1" s="482"/>
      <c r="D1" s="482"/>
      <c r="E1" s="482"/>
      <c r="F1" s="482"/>
      <c r="G1" s="482"/>
      <c r="H1" s="408" t="s">
        <v>253</v>
      </c>
      <c r="I1" s="409" t="s">
        <v>699</v>
      </c>
      <c r="J1" s="483"/>
      <c r="K1" s="484"/>
      <c r="L1" s="485"/>
      <c r="M1" s="486"/>
      <c r="N1" s="486"/>
      <c r="O1" s="486"/>
      <c r="P1" s="486"/>
      <c r="Q1" s="482"/>
    </row>
    <row r="2" spans="1:17" s="487" customFormat="1" ht="18.75" customHeight="1">
      <c r="A2" s="481"/>
      <c r="B2" s="482"/>
      <c r="C2" s="482"/>
      <c r="D2" s="482"/>
      <c r="E2" s="482"/>
      <c r="F2" s="482"/>
      <c r="G2" s="482"/>
      <c r="H2" s="408"/>
      <c r="I2" s="409"/>
      <c r="J2" s="483"/>
      <c r="K2" s="484"/>
      <c r="L2" s="485"/>
      <c r="M2" s="486"/>
      <c r="N2" s="486"/>
      <c r="O2" s="486"/>
      <c r="P2" s="486"/>
      <c r="Q2" s="482"/>
    </row>
    <row r="3" spans="1:17" s="487" customFormat="1" ht="12.75" customHeight="1">
      <c r="A3" s="481"/>
      <c r="B3" s="482"/>
      <c r="C3" s="482"/>
      <c r="D3" s="482"/>
      <c r="E3" s="482"/>
      <c r="F3" s="482"/>
      <c r="G3" s="482"/>
      <c r="H3" s="408"/>
      <c r="I3" s="409"/>
      <c r="J3" s="483"/>
      <c r="K3" s="484"/>
      <c r="L3" s="485"/>
      <c r="M3" s="486"/>
      <c r="N3" s="486"/>
      <c r="O3" s="486"/>
      <c r="P3" s="486"/>
      <c r="Q3" s="482"/>
    </row>
    <row r="4" spans="3:9" s="487" customFormat="1" ht="14.25" customHeight="1">
      <c r="C4" s="488" t="s">
        <v>280</v>
      </c>
      <c r="I4" s="487" t="s">
        <v>700</v>
      </c>
    </row>
    <row r="5" spans="1:17" s="487" customFormat="1" ht="12.75" customHeight="1" thickBot="1">
      <c r="A5" s="307" t="s">
        <v>281</v>
      </c>
      <c r="C5" s="489" t="s">
        <v>282</v>
      </c>
      <c r="I5" s="307" t="s">
        <v>701</v>
      </c>
      <c r="P5" s="490"/>
      <c r="Q5" s="491" t="s">
        <v>283</v>
      </c>
    </row>
    <row r="6" spans="1:17" s="307" customFormat="1" ht="12.75" customHeight="1">
      <c r="A6" s="1129" t="s">
        <v>702</v>
      </c>
      <c r="B6" s="1130"/>
      <c r="C6" s="492"/>
      <c r="D6" s="493"/>
      <c r="E6" s="494"/>
      <c r="F6" s="495"/>
      <c r="G6" s="496"/>
      <c r="H6" s="496"/>
      <c r="I6" s="840"/>
      <c r="J6" s="495"/>
      <c r="K6" s="496"/>
      <c r="L6" s="495"/>
      <c r="M6" s="1135" t="s">
        <v>284</v>
      </c>
      <c r="N6" s="1136"/>
      <c r="O6" s="1136"/>
      <c r="P6" s="1137"/>
      <c r="Q6" s="1138" t="s">
        <v>703</v>
      </c>
    </row>
    <row r="7" spans="1:17" s="307" customFormat="1" ht="18.75" customHeight="1">
      <c r="A7" s="1131"/>
      <c r="B7" s="1132"/>
      <c r="C7" s="497" t="s">
        <v>285</v>
      </c>
      <c r="D7" s="498"/>
      <c r="E7" s="499" t="s">
        <v>286</v>
      </c>
      <c r="F7" s="498"/>
      <c r="G7" s="499" t="s">
        <v>287</v>
      </c>
      <c r="H7" s="500"/>
      <c r="I7" s="841" t="s">
        <v>259</v>
      </c>
      <c r="J7" s="498"/>
      <c r="K7" s="499" t="s">
        <v>288</v>
      </c>
      <c r="L7" s="501"/>
      <c r="M7" s="502" t="s">
        <v>138</v>
      </c>
      <c r="N7" s="503"/>
      <c r="O7" s="504" t="s">
        <v>289</v>
      </c>
      <c r="P7" s="505"/>
      <c r="Q7" s="1139"/>
    </row>
    <row r="8" spans="1:17" s="307" customFormat="1" ht="12.75" customHeight="1">
      <c r="A8" s="1133"/>
      <c r="B8" s="1134"/>
      <c r="C8" s="506" t="s">
        <v>266</v>
      </c>
      <c r="D8" s="507" t="s">
        <v>267</v>
      </c>
      <c r="E8" s="507" t="s">
        <v>266</v>
      </c>
      <c r="F8" s="507" t="s">
        <v>267</v>
      </c>
      <c r="G8" s="507" t="s">
        <v>266</v>
      </c>
      <c r="H8" s="508" t="s">
        <v>267</v>
      </c>
      <c r="I8" s="842" t="s">
        <v>266</v>
      </c>
      <c r="J8" s="507" t="s">
        <v>267</v>
      </c>
      <c r="K8" s="507" t="s">
        <v>266</v>
      </c>
      <c r="L8" s="507" t="s">
        <v>267</v>
      </c>
      <c r="M8" s="507" t="s">
        <v>266</v>
      </c>
      <c r="N8" s="507" t="s">
        <v>267</v>
      </c>
      <c r="O8" s="507" t="s">
        <v>266</v>
      </c>
      <c r="P8" s="508" t="s">
        <v>267</v>
      </c>
      <c r="Q8" s="1140"/>
    </row>
    <row r="9" spans="1:17" s="307" customFormat="1" ht="9.75" customHeight="1">
      <c r="A9" s="974"/>
      <c r="B9" s="975"/>
      <c r="C9" s="542"/>
      <c r="D9" s="542"/>
      <c r="E9" s="542"/>
      <c r="F9" s="542"/>
      <c r="G9" s="542"/>
      <c r="H9" s="542"/>
      <c r="I9" s="542"/>
      <c r="J9" s="542"/>
      <c r="K9" s="542"/>
      <c r="L9" s="542"/>
      <c r="M9" s="542"/>
      <c r="N9" s="542"/>
      <c r="O9" s="542"/>
      <c r="P9" s="542"/>
      <c r="Q9" s="977" t="s">
        <v>887</v>
      </c>
    </row>
    <row r="10" spans="1:17" s="307" customFormat="1" ht="16.5" customHeight="1">
      <c r="A10" s="423" t="s">
        <v>704</v>
      </c>
      <c r="B10" s="509"/>
      <c r="C10" s="510">
        <v>2</v>
      </c>
      <c r="D10" s="510">
        <v>2040</v>
      </c>
      <c r="E10" s="510" t="s">
        <v>0</v>
      </c>
      <c r="F10" s="510" t="s">
        <v>0</v>
      </c>
      <c r="G10" s="510">
        <v>479</v>
      </c>
      <c r="H10" s="510">
        <v>224118</v>
      </c>
      <c r="I10" s="510">
        <v>170863</v>
      </c>
      <c r="J10" s="510">
        <v>121459006</v>
      </c>
      <c r="K10" s="510">
        <v>153462</v>
      </c>
      <c r="L10" s="510">
        <v>106399763</v>
      </c>
      <c r="M10" s="510">
        <v>14847</v>
      </c>
      <c r="N10" s="510">
        <v>13126498</v>
      </c>
      <c r="O10" s="510">
        <v>6035</v>
      </c>
      <c r="P10" s="510">
        <v>5223641</v>
      </c>
      <c r="Q10" s="511" t="s">
        <v>705</v>
      </c>
    </row>
    <row r="11" spans="1:17" s="307" customFormat="1" ht="16.5" customHeight="1">
      <c r="A11" s="512" t="s">
        <v>706</v>
      </c>
      <c r="B11" s="509"/>
      <c r="C11" s="510">
        <v>2</v>
      </c>
      <c r="D11" s="510">
        <v>2040</v>
      </c>
      <c r="E11" s="510" t="s">
        <v>0</v>
      </c>
      <c r="F11" s="510" t="s">
        <v>0</v>
      </c>
      <c r="G11" s="510">
        <v>469</v>
      </c>
      <c r="H11" s="510">
        <v>218688</v>
      </c>
      <c r="I11" s="510">
        <v>177810</v>
      </c>
      <c r="J11" s="510">
        <v>126395540</v>
      </c>
      <c r="K11" s="510">
        <v>160300</v>
      </c>
      <c r="L11" s="510">
        <v>111232160</v>
      </c>
      <c r="M11" s="510">
        <v>15090</v>
      </c>
      <c r="N11" s="510">
        <v>13322782</v>
      </c>
      <c r="O11" s="510">
        <v>6226</v>
      </c>
      <c r="P11" s="510">
        <v>5382197</v>
      </c>
      <c r="Q11" s="511" t="s">
        <v>707</v>
      </c>
    </row>
    <row r="12" spans="1:17" s="307" customFormat="1" ht="16.5" customHeight="1">
      <c r="A12" s="512" t="s">
        <v>708</v>
      </c>
      <c r="B12" s="509"/>
      <c r="C12" s="473">
        <v>2</v>
      </c>
      <c r="D12" s="473">
        <v>2040</v>
      </c>
      <c r="E12" s="510" t="s">
        <v>0</v>
      </c>
      <c r="F12" s="510" t="s">
        <v>0</v>
      </c>
      <c r="G12" s="843">
        <v>480</v>
      </c>
      <c r="H12" s="843">
        <v>225039</v>
      </c>
      <c r="I12" s="473">
        <v>183202</v>
      </c>
      <c r="J12" s="473">
        <v>130104131</v>
      </c>
      <c r="K12" s="473">
        <v>165378</v>
      </c>
      <c r="L12" s="473">
        <v>114692587</v>
      </c>
      <c r="M12" s="843">
        <v>15392</v>
      </c>
      <c r="N12" s="843">
        <v>13567727</v>
      </c>
      <c r="O12" s="843">
        <v>6453</v>
      </c>
      <c r="P12" s="843">
        <v>5572363</v>
      </c>
      <c r="Q12" s="511" t="s">
        <v>709</v>
      </c>
    </row>
    <row r="13" spans="1:17" s="307" customFormat="1" ht="16.5" customHeight="1">
      <c r="A13" s="512" t="s">
        <v>489</v>
      </c>
      <c r="B13" s="509"/>
      <c r="C13" s="307">
        <v>1</v>
      </c>
      <c r="D13" s="843">
        <v>1016</v>
      </c>
      <c r="E13" s="510" t="s">
        <v>0</v>
      </c>
      <c r="F13" s="510" t="s">
        <v>0</v>
      </c>
      <c r="G13" s="307">
        <v>460</v>
      </c>
      <c r="H13" s="843">
        <v>214745</v>
      </c>
      <c r="I13" s="843">
        <v>190650</v>
      </c>
      <c r="J13" s="843">
        <v>134908359</v>
      </c>
      <c r="K13" s="895">
        <v>172775</v>
      </c>
      <c r="L13" s="895">
        <v>119472603</v>
      </c>
      <c r="M13" s="895">
        <v>15564</v>
      </c>
      <c r="N13" s="895">
        <v>13679085</v>
      </c>
      <c r="O13" s="843">
        <v>6606</v>
      </c>
      <c r="P13" s="843">
        <v>5673704</v>
      </c>
      <c r="Q13" s="511" t="s">
        <v>445</v>
      </c>
    </row>
    <row r="14" spans="1:17" s="515" customFormat="1" ht="16.5" customHeight="1">
      <c r="A14" s="513" t="s">
        <v>710</v>
      </c>
      <c r="B14" s="444"/>
      <c r="C14" s="901">
        <v>1</v>
      </c>
      <c r="D14" s="908">
        <v>1013</v>
      </c>
      <c r="E14" s="514" t="s">
        <v>0</v>
      </c>
      <c r="F14" s="514" t="s">
        <v>0</v>
      </c>
      <c r="G14" s="515">
        <v>442</v>
      </c>
      <c r="H14" s="908">
        <v>206228</v>
      </c>
      <c r="I14" s="516">
        <v>199799</v>
      </c>
      <c r="J14" s="516">
        <v>141054875</v>
      </c>
      <c r="K14" s="516">
        <v>181898</v>
      </c>
      <c r="L14" s="516">
        <v>125649599</v>
      </c>
      <c r="M14" s="516">
        <v>15696</v>
      </c>
      <c r="N14" s="516">
        <v>13732700</v>
      </c>
      <c r="O14" s="901">
        <v>6747</v>
      </c>
      <c r="P14" s="516">
        <v>5773563</v>
      </c>
      <c r="Q14" s="967" t="s">
        <v>563</v>
      </c>
    </row>
    <row r="15" spans="1:17" s="515" customFormat="1" ht="1.5" customHeight="1" hidden="1">
      <c r="A15" s="513"/>
      <c r="B15" s="509"/>
      <c r="C15" s="413"/>
      <c r="D15" s="413"/>
      <c r="E15" s="510" t="s">
        <v>0</v>
      </c>
      <c r="F15" s="510" t="s">
        <v>0</v>
      </c>
      <c r="G15" s="413"/>
      <c r="H15" s="413">
        <v>0</v>
      </c>
      <c r="I15" s="413"/>
      <c r="J15" s="413"/>
      <c r="K15" s="413"/>
      <c r="L15" s="413"/>
      <c r="M15" s="843">
        <v>0</v>
      </c>
      <c r="N15" s="843">
        <v>0</v>
      </c>
      <c r="O15" s="413"/>
      <c r="P15" s="911"/>
      <c r="Q15" s="913"/>
    </row>
    <row r="16" spans="1:17" s="515" customFormat="1" ht="17.25" customHeight="1">
      <c r="A16" s="446"/>
      <c r="B16" s="447" t="s">
        <v>228</v>
      </c>
      <c r="C16" s="514">
        <v>1</v>
      </c>
      <c r="D16" s="909">
        <v>1013</v>
      </c>
      <c r="E16" s="514" t="s">
        <v>0</v>
      </c>
      <c r="F16" s="514" t="s">
        <v>0</v>
      </c>
      <c r="G16" s="440">
        <v>341</v>
      </c>
      <c r="H16" s="440">
        <v>159693</v>
      </c>
      <c r="I16" s="516">
        <v>162685</v>
      </c>
      <c r="J16" s="516">
        <v>114653208</v>
      </c>
      <c r="K16" s="896">
        <v>147947</v>
      </c>
      <c r="L16" s="896">
        <v>101952587</v>
      </c>
      <c r="M16" s="516">
        <v>12920</v>
      </c>
      <c r="N16" s="516">
        <v>11313016</v>
      </c>
      <c r="O16" s="440">
        <v>5549</v>
      </c>
      <c r="P16" s="896">
        <v>4748700</v>
      </c>
      <c r="Q16" s="517" t="s">
        <v>268</v>
      </c>
    </row>
    <row r="17" spans="1:17" s="515" customFormat="1" ht="17.25" customHeight="1">
      <c r="A17" s="446"/>
      <c r="B17" s="447" t="s">
        <v>226</v>
      </c>
      <c r="C17" s="514" t="s">
        <v>0</v>
      </c>
      <c r="D17" s="514" t="s">
        <v>0</v>
      </c>
      <c r="E17" s="514" t="s">
        <v>0</v>
      </c>
      <c r="F17" s="514" t="s">
        <v>0</v>
      </c>
      <c r="G17" s="514">
        <v>101</v>
      </c>
      <c r="H17" s="514">
        <v>46535</v>
      </c>
      <c r="I17" s="516">
        <v>37114</v>
      </c>
      <c r="J17" s="516">
        <v>26401666</v>
      </c>
      <c r="K17" s="514">
        <v>33951</v>
      </c>
      <c r="L17" s="514">
        <v>23697012</v>
      </c>
      <c r="M17" s="516">
        <v>2776</v>
      </c>
      <c r="N17" s="516">
        <v>2419684</v>
      </c>
      <c r="O17" s="514">
        <v>1198</v>
      </c>
      <c r="P17" s="909">
        <v>1024863</v>
      </c>
      <c r="Q17" s="517" t="s">
        <v>269</v>
      </c>
    </row>
    <row r="18" spans="1:17" s="307" customFormat="1" ht="7.5" customHeight="1">
      <c r="A18" s="449"/>
      <c r="B18" s="450"/>
      <c r="C18" s="451"/>
      <c r="D18" s="451"/>
      <c r="E18" s="514"/>
      <c r="F18" s="514"/>
      <c r="G18" s="451"/>
      <c r="H18" s="451"/>
      <c r="I18" s="451"/>
      <c r="J18" s="451"/>
      <c r="K18" s="451"/>
      <c r="L18" s="451"/>
      <c r="M18" s="413"/>
      <c r="N18" s="413"/>
      <c r="O18" s="451"/>
      <c r="P18" s="451"/>
      <c r="Q18" s="518"/>
    </row>
    <row r="19" spans="1:17" s="307" customFormat="1" ht="17.25" customHeight="1">
      <c r="A19" s="454">
        <v>1</v>
      </c>
      <c r="B19" s="450" t="s">
        <v>224</v>
      </c>
      <c r="C19" s="510" t="s">
        <v>0</v>
      </c>
      <c r="D19" s="510" t="s">
        <v>0</v>
      </c>
      <c r="E19" s="510" t="s">
        <v>0</v>
      </c>
      <c r="F19" s="510" t="s">
        <v>0</v>
      </c>
      <c r="G19" s="844">
        <v>90</v>
      </c>
      <c r="H19" s="844">
        <v>41287</v>
      </c>
      <c r="I19" s="843">
        <v>53133</v>
      </c>
      <c r="J19" s="843">
        <v>37566322</v>
      </c>
      <c r="K19" s="510">
        <v>48072</v>
      </c>
      <c r="L19" s="910">
        <v>33174433</v>
      </c>
      <c r="M19" s="843">
        <v>4500</v>
      </c>
      <c r="N19" s="843">
        <v>3958273</v>
      </c>
      <c r="O19" s="510">
        <v>1790</v>
      </c>
      <c r="P19" s="843">
        <v>1528542</v>
      </c>
      <c r="Q19" s="518">
        <v>1</v>
      </c>
    </row>
    <row r="20" spans="1:17" s="307" customFormat="1" ht="17.25" customHeight="1">
      <c r="A20" s="454">
        <v>2</v>
      </c>
      <c r="B20" s="450" t="s">
        <v>222</v>
      </c>
      <c r="C20" s="510">
        <v>1</v>
      </c>
      <c r="D20" s="510">
        <v>1013</v>
      </c>
      <c r="E20" s="510" t="s">
        <v>0</v>
      </c>
      <c r="F20" s="510" t="s">
        <v>0</v>
      </c>
      <c r="G20" s="413">
        <v>97</v>
      </c>
      <c r="H20" s="413">
        <v>45859</v>
      </c>
      <c r="I20" s="843">
        <v>31832</v>
      </c>
      <c r="J20" s="843">
        <v>21999289</v>
      </c>
      <c r="K20" s="510">
        <v>29187</v>
      </c>
      <c r="L20" s="910">
        <v>19724896</v>
      </c>
      <c r="M20" s="843">
        <v>2294</v>
      </c>
      <c r="N20" s="843">
        <v>2008397</v>
      </c>
      <c r="O20" s="510">
        <v>1051</v>
      </c>
      <c r="P20" s="843">
        <v>902317</v>
      </c>
      <c r="Q20" s="518">
        <v>2</v>
      </c>
    </row>
    <row r="21" spans="1:17" s="307" customFormat="1" ht="17.25" customHeight="1">
      <c r="A21" s="454">
        <v>3</v>
      </c>
      <c r="B21" s="450" t="s">
        <v>220</v>
      </c>
      <c r="C21" s="510" t="s">
        <v>0</v>
      </c>
      <c r="D21" s="510" t="s">
        <v>0</v>
      </c>
      <c r="E21" s="510" t="s">
        <v>0</v>
      </c>
      <c r="F21" s="510" t="s">
        <v>0</v>
      </c>
      <c r="G21" s="413">
        <v>8</v>
      </c>
      <c r="H21" s="413">
        <v>3619</v>
      </c>
      <c r="I21" s="843">
        <v>13193</v>
      </c>
      <c r="J21" s="843">
        <v>9176854</v>
      </c>
      <c r="K21" s="510">
        <v>11932</v>
      </c>
      <c r="L21" s="910">
        <v>8086183</v>
      </c>
      <c r="M21" s="843">
        <v>1087</v>
      </c>
      <c r="N21" s="843">
        <v>954031</v>
      </c>
      <c r="O21" s="510">
        <v>467</v>
      </c>
      <c r="P21" s="473">
        <v>403302</v>
      </c>
      <c r="Q21" s="518">
        <v>3</v>
      </c>
    </row>
    <row r="22" spans="1:17" s="307" customFormat="1" ht="17.25" customHeight="1">
      <c r="A22" s="454">
        <v>4</v>
      </c>
      <c r="B22" s="450" t="s">
        <v>218</v>
      </c>
      <c r="C22" s="510" t="s">
        <v>0</v>
      </c>
      <c r="D22" s="510" t="s">
        <v>0</v>
      </c>
      <c r="E22" s="510" t="s">
        <v>0</v>
      </c>
      <c r="F22" s="510" t="s">
        <v>0</v>
      </c>
      <c r="G22" s="413">
        <v>14</v>
      </c>
      <c r="H22" s="413">
        <v>6544</v>
      </c>
      <c r="I22" s="843">
        <v>5525</v>
      </c>
      <c r="J22" s="843">
        <v>3956965</v>
      </c>
      <c r="K22" s="510">
        <v>4936</v>
      </c>
      <c r="L22" s="910">
        <v>3452144</v>
      </c>
      <c r="M22" s="843">
        <v>518</v>
      </c>
      <c r="N22" s="843">
        <v>450325</v>
      </c>
      <c r="O22" s="510">
        <v>196</v>
      </c>
      <c r="P22" s="473">
        <v>165655</v>
      </c>
      <c r="Q22" s="518">
        <v>4</v>
      </c>
    </row>
    <row r="23" spans="1:17" s="307" customFormat="1" ht="17.25" customHeight="1">
      <c r="A23" s="454">
        <v>5</v>
      </c>
      <c r="B23" s="450" t="s">
        <v>216</v>
      </c>
      <c r="C23" s="510" t="s">
        <v>0</v>
      </c>
      <c r="D23" s="510" t="s">
        <v>0</v>
      </c>
      <c r="E23" s="510" t="s">
        <v>0</v>
      </c>
      <c r="F23" s="510" t="s">
        <v>0</v>
      </c>
      <c r="G23" s="413">
        <v>25</v>
      </c>
      <c r="H23" s="413">
        <v>11996</v>
      </c>
      <c r="I23" s="843">
        <v>13858</v>
      </c>
      <c r="J23" s="843">
        <v>9702400</v>
      </c>
      <c r="K23" s="510">
        <v>12651</v>
      </c>
      <c r="L23" s="910">
        <v>8662943</v>
      </c>
      <c r="M23" s="843">
        <v>1057</v>
      </c>
      <c r="N23" s="843">
        <v>927576</v>
      </c>
      <c r="O23" s="510">
        <v>503</v>
      </c>
      <c r="P23" s="473">
        <v>436709</v>
      </c>
      <c r="Q23" s="518">
        <v>5</v>
      </c>
    </row>
    <row r="24" spans="1:17" s="307" customFormat="1" ht="17.25" customHeight="1">
      <c r="A24" s="454">
        <v>6</v>
      </c>
      <c r="B24" s="450" t="s">
        <v>214</v>
      </c>
      <c r="C24" s="510" t="s">
        <v>0</v>
      </c>
      <c r="D24" s="510" t="s">
        <v>0</v>
      </c>
      <c r="E24" s="510" t="s">
        <v>0</v>
      </c>
      <c r="F24" s="510" t="s">
        <v>0</v>
      </c>
      <c r="G24" s="413">
        <v>19</v>
      </c>
      <c r="H24" s="413">
        <v>8238</v>
      </c>
      <c r="I24" s="843">
        <v>12131</v>
      </c>
      <c r="J24" s="843">
        <v>8747849</v>
      </c>
      <c r="K24" s="510">
        <v>11008</v>
      </c>
      <c r="L24" s="910">
        <v>7790471</v>
      </c>
      <c r="M24" s="843">
        <v>969</v>
      </c>
      <c r="N24" s="843">
        <v>843450</v>
      </c>
      <c r="O24" s="510">
        <v>453</v>
      </c>
      <c r="P24" s="473">
        <v>387276</v>
      </c>
      <c r="Q24" s="518">
        <v>6</v>
      </c>
    </row>
    <row r="25" spans="1:17" s="307" customFormat="1" ht="17.25" customHeight="1">
      <c r="A25" s="454">
        <v>7</v>
      </c>
      <c r="B25" s="450" t="s">
        <v>212</v>
      </c>
      <c r="C25" s="510" t="s">
        <v>0</v>
      </c>
      <c r="D25" s="510" t="s">
        <v>0</v>
      </c>
      <c r="E25" s="510" t="s">
        <v>0</v>
      </c>
      <c r="F25" s="510" t="s">
        <v>0</v>
      </c>
      <c r="G25" s="413">
        <v>25</v>
      </c>
      <c r="H25" s="413">
        <v>11944</v>
      </c>
      <c r="I25" s="843">
        <v>7666</v>
      </c>
      <c r="J25" s="843">
        <v>5411131</v>
      </c>
      <c r="K25" s="510">
        <v>7034</v>
      </c>
      <c r="L25" s="910">
        <v>4872603</v>
      </c>
      <c r="M25" s="843">
        <v>538</v>
      </c>
      <c r="N25" s="843">
        <v>468085</v>
      </c>
      <c r="O25" s="510">
        <v>248</v>
      </c>
      <c r="P25" s="473">
        <v>212012</v>
      </c>
      <c r="Q25" s="518">
        <v>7</v>
      </c>
    </row>
    <row r="26" spans="1:17" s="307" customFormat="1" ht="17.25" customHeight="1">
      <c r="A26" s="454">
        <v>8</v>
      </c>
      <c r="B26" s="450" t="s">
        <v>290</v>
      </c>
      <c r="C26" s="510" t="s">
        <v>0</v>
      </c>
      <c r="D26" s="510" t="s">
        <v>0</v>
      </c>
      <c r="E26" s="510" t="s">
        <v>0</v>
      </c>
      <c r="F26" s="510" t="s">
        <v>0</v>
      </c>
      <c r="G26" s="413">
        <v>32</v>
      </c>
      <c r="H26" s="413">
        <v>14944</v>
      </c>
      <c r="I26" s="843">
        <v>10204</v>
      </c>
      <c r="J26" s="843">
        <v>7268290</v>
      </c>
      <c r="K26" s="413">
        <v>9359</v>
      </c>
      <c r="L26" s="911">
        <v>6548314</v>
      </c>
      <c r="M26" s="843">
        <v>720</v>
      </c>
      <c r="N26" s="843">
        <v>624391</v>
      </c>
      <c r="O26" s="413">
        <v>332</v>
      </c>
      <c r="P26" s="413">
        <v>281095</v>
      </c>
      <c r="Q26" s="518">
        <v>8</v>
      </c>
    </row>
    <row r="27" spans="1:17" s="307" customFormat="1" ht="17.25" customHeight="1">
      <c r="A27" s="454">
        <v>9</v>
      </c>
      <c r="B27" s="519" t="s">
        <v>208</v>
      </c>
      <c r="C27" s="510" t="s">
        <v>0</v>
      </c>
      <c r="D27" s="510" t="s">
        <v>0</v>
      </c>
      <c r="E27" s="510" t="s">
        <v>0</v>
      </c>
      <c r="F27" s="510" t="s">
        <v>0</v>
      </c>
      <c r="G27" s="473">
        <v>26</v>
      </c>
      <c r="H27" s="473">
        <v>12888</v>
      </c>
      <c r="I27" s="843">
        <v>7272</v>
      </c>
      <c r="J27" s="843">
        <v>5126243</v>
      </c>
      <c r="K27" s="520">
        <v>6499</v>
      </c>
      <c r="L27" s="554">
        <v>4459769</v>
      </c>
      <c r="M27" s="843">
        <v>702</v>
      </c>
      <c r="N27" s="843">
        <v>613443</v>
      </c>
      <c r="O27" s="520">
        <v>287</v>
      </c>
      <c r="P27" s="521">
        <v>243799</v>
      </c>
      <c r="Q27" s="518">
        <v>9</v>
      </c>
    </row>
    <row r="28" spans="1:17" s="307" customFormat="1" ht="17.25" customHeight="1">
      <c r="A28" s="454">
        <v>10</v>
      </c>
      <c r="B28" s="519" t="s">
        <v>207</v>
      </c>
      <c r="C28" s="510" t="s">
        <v>0</v>
      </c>
      <c r="D28" s="510" t="s">
        <v>0</v>
      </c>
      <c r="E28" s="510" t="s">
        <v>0</v>
      </c>
      <c r="F28" s="510" t="s">
        <v>0</v>
      </c>
      <c r="G28" s="473">
        <v>5</v>
      </c>
      <c r="H28" s="473">
        <v>2374</v>
      </c>
      <c r="I28" s="843">
        <v>7871</v>
      </c>
      <c r="J28" s="843">
        <v>5697865</v>
      </c>
      <c r="K28" s="520">
        <v>7269</v>
      </c>
      <c r="L28" s="554">
        <v>5180832</v>
      </c>
      <c r="M28" s="843">
        <v>535</v>
      </c>
      <c r="N28" s="843">
        <v>465046</v>
      </c>
      <c r="O28" s="520">
        <v>222</v>
      </c>
      <c r="P28" s="521">
        <v>187994</v>
      </c>
      <c r="Q28" s="518">
        <v>10</v>
      </c>
    </row>
    <row r="29" spans="1:17" s="515" customFormat="1" ht="17.25" customHeight="1">
      <c r="A29" s="461"/>
      <c r="B29" s="447" t="s">
        <v>234</v>
      </c>
      <c r="C29" s="514" t="s">
        <v>0</v>
      </c>
      <c r="D29" s="514" t="s">
        <v>0</v>
      </c>
      <c r="E29" s="514" t="s">
        <v>0</v>
      </c>
      <c r="F29" s="514" t="s">
        <v>0</v>
      </c>
      <c r="G29" s="440">
        <v>2</v>
      </c>
      <c r="H29" s="440">
        <v>1061</v>
      </c>
      <c r="I29" s="516">
        <v>3226</v>
      </c>
      <c r="J29" s="516">
        <v>2341630</v>
      </c>
      <c r="K29" s="896">
        <v>2928</v>
      </c>
      <c r="L29" s="896">
        <v>2082052</v>
      </c>
      <c r="M29" s="516">
        <v>255</v>
      </c>
      <c r="N29" s="516">
        <v>227233</v>
      </c>
      <c r="O29" s="440">
        <v>110</v>
      </c>
      <c r="P29" s="440">
        <v>93389</v>
      </c>
      <c r="Q29" s="517" t="s">
        <v>271</v>
      </c>
    </row>
    <row r="30" spans="1:17" s="307" customFormat="1" ht="17.25" customHeight="1">
      <c r="A30" s="307">
        <v>11</v>
      </c>
      <c r="B30" s="519" t="s">
        <v>233</v>
      </c>
      <c r="C30" s="510" t="s">
        <v>0</v>
      </c>
      <c r="D30" s="510" t="s">
        <v>0</v>
      </c>
      <c r="E30" s="510" t="s">
        <v>0</v>
      </c>
      <c r="F30" s="510" t="s">
        <v>0</v>
      </c>
      <c r="G30" s="473">
        <v>2</v>
      </c>
      <c r="H30" s="473">
        <v>1061</v>
      </c>
      <c r="I30" s="843">
        <v>3226</v>
      </c>
      <c r="J30" s="843">
        <v>2341630</v>
      </c>
      <c r="K30" s="520">
        <v>2928</v>
      </c>
      <c r="L30" s="554">
        <v>2082052</v>
      </c>
      <c r="M30" s="843">
        <v>255</v>
      </c>
      <c r="N30" s="843">
        <v>227233</v>
      </c>
      <c r="O30" s="520">
        <v>110</v>
      </c>
      <c r="P30" s="521">
        <v>93389</v>
      </c>
      <c r="Q30" s="522">
        <v>11</v>
      </c>
    </row>
    <row r="31" spans="1:17" s="515" customFormat="1" ht="17.25" customHeight="1">
      <c r="A31" s="461"/>
      <c r="B31" s="447" t="s">
        <v>232</v>
      </c>
      <c r="C31" s="514" t="s">
        <v>0</v>
      </c>
      <c r="D31" s="514" t="s">
        <v>0</v>
      </c>
      <c r="E31" s="514" t="s">
        <v>0</v>
      </c>
      <c r="F31" s="514" t="s">
        <v>0</v>
      </c>
      <c r="G31" s="440">
        <v>23</v>
      </c>
      <c r="H31" s="440">
        <v>9841</v>
      </c>
      <c r="I31" s="516">
        <v>12824</v>
      </c>
      <c r="J31" s="516">
        <v>9155933</v>
      </c>
      <c r="K31" s="896">
        <v>11824</v>
      </c>
      <c r="L31" s="896">
        <v>8294921</v>
      </c>
      <c r="M31" s="516">
        <v>882</v>
      </c>
      <c r="N31" s="516">
        <v>769097</v>
      </c>
      <c r="O31" s="440">
        <v>370</v>
      </c>
      <c r="P31" s="440">
        <v>313568</v>
      </c>
      <c r="Q31" s="517" t="s">
        <v>272</v>
      </c>
    </row>
    <row r="32" spans="1:17" s="307" customFormat="1" ht="17.25" customHeight="1">
      <c r="A32" s="454" t="s">
        <v>711</v>
      </c>
      <c r="B32" s="450" t="s">
        <v>231</v>
      </c>
      <c r="C32" s="510" t="s">
        <v>0</v>
      </c>
      <c r="D32" s="510" t="s">
        <v>0</v>
      </c>
      <c r="E32" s="510" t="s">
        <v>0</v>
      </c>
      <c r="F32" s="510" t="s">
        <v>0</v>
      </c>
      <c r="G32" s="413">
        <v>5</v>
      </c>
      <c r="H32" s="413">
        <v>2157</v>
      </c>
      <c r="I32" s="843">
        <v>3850</v>
      </c>
      <c r="J32" s="843">
        <v>2758131</v>
      </c>
      <c r="K32" s="413">
        <v>3568</v>
      </c>
      <c r="L32" s="911">
        <v>2520015</v>
      </c>
      <c r="M32" s="843">
        <v>230</v>
      </c>
      <c r="N32" s="843">
        <v>197087</v>
      </c>
      <c r="O32" s="413">
        <v>104</v>
      </c>
      <c r="P32" s="413">
        <v>86633</v>
      </c>
      <c r="Q32" s="518">
        <v>12</v>
      </c>
    </row>
    <row r="33" spans="1:17" s="307" customFormat="1" ht="17.25" customHeight="1">
      <c r="A33" s="454" t="s">
        <v>712</v>
      </c>
      <c r="B33" s="450" t="s">
        <v>230</v>
      </c>
      <c r="C33" s="510" t="s">
        <v>0</v>
      </c>
      <c r="D33" s="510" t="s">
        <v>0</v>
      </c>
      <c r="E33" s="510" t="s">
        <v>0</v>
      </c>
      <c r="F33" s="510" t="s">
        <v>0</v>
      </c>
      <c r="G33" s="510">
        <v>4</v>
      </c>
      <c r="H33" s="510">
        <v>1646</v>
      </c>
      <c r="I33" s="843">
        <v>1823</v>
      </c>
      <c r="J33" s="843">
        <v>1297794</v>
      </c>
      <c r="K33" s="413">
        <v>1684</v>
      </c>
      <c r="L33" s="911">
        <v>1174903</v>
      </c>
      <c r="M33" s="843">
        <v>127</v>
      </c>
      <c r="N33" s="843">
        <v>112655</v>
      </c>
      <c r="O33" s="413">
        <v>58</v>
      </c>
      <c r="P33" s="413">
        <v>51780</v>
      </c>
      <c r="Q33" s="518">
        <v>13</v>
      </c>
    </row>
    <row r="34" spans="1:17" s="307" customFormat="1" ht="17.25" customHeight="1">
      <c r="A34" s="454" t="s">
        <v>713</v>
      </c>
      <c r="B34" s="450" t="s">
        <v>291</v>
      </c>
      <c r="C34" s="510" t="s">
        <v>0</v>
      </c>
      <c r="D34" s="510" t="s">
        <v>0</v>
      </c>
      <c r="E34" s="510" t="s">
        <v>0</v>
      </c>
      <c r="F34" s="510" t="s">
        <v>0</v>
      </c>
      <c r="G34" s="510">
        <v>14</v>
      </c>
      <c r="H34" s="510">
        <v>6038</v>
      </c>
      <c r="I34" s="843">
        <v>7151</v>
      </c>
      <c r="J34" s="843">
        <v>5100009</v>
      </c>
      <c r="K34" s="510">
        <v>6572</v>
      </c>
      <c r="L34" s="910">
        <v>4600003</v>
      </c>
      <c r="M34" s="843">
        <v>525</v>
      </c>
      <c r="N34" s="843">
        <v>459355</v>
      </c>
      <c r="O34" s="510">
        <v>208</v>
      </c>
      <c r="P34" s="510">
        <v>175155</v>
      </c>
      <c r="Q34" s="518">
        <v>14</v>
      </c>
    </row>
    <row r="35" spans="1:17" s="515" customFormat="1" ht="17.25" customHeight="1">
      <c r="A35" s="461"/>
      <c r="B35" s="447" t="s">
        <v>227</v>
      </c>
      <c r="C35" s="514" t="s">
        <v>0</v>
      </c>
      <c r="D35" s="514" t="s">
        <v>0</v>
      </c>
      <c r="E35" s="514" t="s">
        <v>0</v>
      </c>
      <c r="F35" s="514" t="s">
        <v>0</v>
      </c>
      <c r="G35" s="440">
        <v>7</v>
      </c>
      <c r="H35" s="440">
        <v>3525</v>
      </c>
      <c r="I35" s="516">
        <v>1554</v>
      </c>
      <c r="J35" s="516">
        <v>1086540</v>
      </c>
      <c r="K35" s="440">
        <v>1444</v>
      </c>
      <c r="L35" s="440">
        <v>989766</v>
      </c>
      <c r="M35" s="516">
        <v>98</v>
      </c>
      <c r="N35" s="516">
        <v>87099</v>
      </c>
      <c r="O35" s="440">
        <v>39</v>
      </c>
      <c r="P35" s="440">
        <v>34512</v>
      </c>
      <c r="Q35" s="517" t="s">
        <v>274</v>
      </c>
    </row>
    <row r="36" spans="1:17" s="307" customFormat="1" ht="17.25" customHeight="1">
      <c r="A36" s="454" t="s">
        <v>714</v>
      </c>
      <c r="B36" s="450" t="s">
        <v>225</v>
      </c>
      <c r="C36" s="510" t="s">
        <v>0</v>
      </c>
      <c r="D36" s="510" t="s">
        <v>0</v>
      </c>
      <c r="E36" s="510" t="s">
        <v>0</v>
      </c>
      <c r="F36" s="510" t="s">
        <v>0</v>
      </c>
      <c r="G36" s="413">
        <v>7</v>
      </c>
      <c r="H36" s="413">
        <v>3525</v>
      </c>
      <c r="I36" s="843">
        <v>1554</v>
      </c>
      <c r="J36" s="843">
        <v>1086540</v>
      </c>
      <c r="K36" s="413">
        <v>1444</v>
      </c>
      <c r="L36" s="413">
        <v>989766</v>
      </c>
      <c r="M36" s="843">
        <v>98</v>
      </c>
      <c r="N36" s="843">
        <v>87099</v>
      </c>
      <c r="O36" s="413">
        <v>39</v>
      </c>
      <c r="P36" s="413">
        <v>34512</v>
      </c>
      <c r="Q36" s="518">
        <v>15</v>
      </c>
    </row>
    <row r="37" spans="1:17" s="515" customFormat="1" ht="17.25" customHeight="1">
      <c r="A37" s="461"/>
      <c r="B37" s="447" t="s">
        <v>223</v>
      </c>
      <c r="C37" s="514" t="s">
        <v>0</v>
      </c>
      <c r="D37" s="514" t="s">
        <v>0</v>
      </c>
      <c r="E37" s="514" t="s">
        <v>0</v>
      </c>
      <c r="F37" s="514" t="s">
        <v>0</v>
      </c>
      <c r="G37" s="440">
        <v>10</v>
      </c>
      <c r="H37" s="440">
        <v>4241</v>
      </c>
      <c r="I37" s="516">
        <v>5543</v>
      </c>
      <c r="J37" s="516">
        <v>4063199</v>
      </c>
      <c r="K37" s="896">
        <v>5019</v>
      </c>
      <c r="L37" s="896">
        <v>3614380</v>
      </c>
      <c r="M37" s="516">
        <v>465</v>
      </c>
      <c r="N37" s="516">
        <v>409191</v>
      </c>
      <c r="O37" s="440">
        <v>165</v>
      </c>
      <c r="P37" s="440">
        <v>143829</v>
      </c>
      <c r="Q37" s="517" t="s">
        <v>275</v>
      </c>
    </row>
    <row r="38" spans="1:17" s="307" customFormat="1" ht="17.25" customHeight="1">
      <c r="A38" s="454" t="s">
        <v>715</v>
      </c>
      <c r="B38" s="450" t="s">
        <v>221</v>
      </c>
      <c r="C38" s="510" t="s">
        <v>0</v>
      </c>
      <c r="D38" s="510" t="s">
        <v>0</v>
      </c>
      <c r="E38" s="510" t="s">
        <v>0</v>
      </c>
      <c r="F38" s="510" t="s">
        <v>0</v>
      </c>
      <c r="G38" s="413">
        <v>10</v>
      </c>
      <c r="H38" s="413">
        <v>4241</v>
      </c>
      <c r="I38" s="843">
        <v>5543</v>
      </c>
      <c r="J38" s="843">
        <v>4063199</v>
      </c>
      <c r="K38" s="413">
        <v>5019</v>
      </c>
      <c r="L38" s="911">
        <v>3614380</v>
      </c>
      <c r="M38" s="843">
        <v>465</v>
      </c>
      <c r="N38" s="843">
        <v>409191</v>
      </c>
      <c r="O38" s="413">
        <v>165</v>
      </c>
      <c r="P38" s="413">
        <v>143829</v>
      </c>
      <c r="Q38" s="518">
        <v>16</v>
      </c>
    </row>
    <row r="39" spans="1:17" s="515" customFormat="1" ht="17.25" customHeight="1">
      <c r="A39" s="461"/>
      <c r="B39" s="447" t="s">
        <v>219</v>
      </c>
      <c r="C39" s="514" t="s">
        <v>0</v>
      </c>
      <c r="D39" s="514" t="s">
        <v>0</v>
      </c>
      <c r="E39" s="514" t="s">
        <v>0</v>
      </c>
      <c r="F39" s="514" t="s">
        <v>0</v>
      </c>
      <c r="G39" s="440">
        <v>35</v>
      </c>
      <c r="H39" s="440">
        <v>16357</v>
      </c>
      <c r="I39" s="516">
        <v>10943</v>
      </c>
      <c r="J39" s="516">
        <v>7653684</v>
      </c>
      <c r="K39" s="896">
        <v>10010</v>
      </c>
      <c r="L39" s="896">
        <v>6866084</v>
      </c>
      <c r="M39" s="516">
        <v>807</v>
      </c>
      <c r="N39" s="516">
        <v>695360</v>
      </c>
      <c r="O39" s="440">
        <v>408</v>
      </c>
      <c r="P39" s="440">
        <v>347810</v>
      </c>
      <c r="Q39" s="517" t="s">
        <v>276</v>
      </c>
    </row>
    <row r="40" spans="1:17" s="307" customFormat="1" ht="17.25" customHeight="1">
      <c r="A40" s="454" t="s">
        <v>716</v>
      </c>
      <c r="B40" s="450" t="s">
        <v>217</v>
      </c>
      <c r="C40" s="510" t="s">
        <v>0</v>
      </c>
      <c r="D40" s="510" t="s">
        <v>0</v>
      </c>
      <c r="E40" s="510" t="s">
        <v>0</v>
      </c>
      <c r="F40" s="510" t="s">
        <v>0</v>
      </c>
      <c r="G40" s="413">
        <v>4</v>
      </c>
      <c r="H40" s="413">
        <v>1544</v>
      </c>
      <c r="I40" s="843">
        <v>1976</v>
      </c>
      <c r="J40" s="843">
        <v>1398898</v>
      </c>
      <c r="K40" s="413">
        <v>1774</v>
      </c>
      <c r="L40" s="911">
        <v>1226609</v>
      </c>
      <c r="M40" s="843">
        <v>178</v>
      </c>
      <c r="N40" s="843">
        <v>153908</v>
      </c>
      <c r="O40" s="413">
        <v>82</v>
      </c>
      <c r="P40" s="413">
        <v>71129</v>
      </c>
      <c r="Q40" s="518">
        <v>17</v>
      </c>
    </row>
    <row r="41" spans="1:17" s="307" customFormat="1" ht="17.25" customHeight="1">
      <c r="A41" s="454" t="s">
        <v>717</v>
      </c>
      <c r="B41" s="450" t="s">
        <v>215</v>
      </c>
      <c r="C41" s="510" t="s">
        <v>0</v>
      </c>
      <c r="D41" s="510" t="s">
        <v>0</v>
      </c>
      <c r="E41" s="510" t="s">
        <v>0</v>
      </c>
      <c r="F41" s="510" t="s">
        <v>0</v>
      </c>
      <c r="G41" s="413">
        <v>1</v>
      </c>
      <c r="H41" s="413">
        <v>497</v>
      </c>
      <c r="I41" s="843">
        <v>2175</v>
      </c>
      <c r="J41" s="843">
        <v>1542175</v>
      </c>
      <c r="K41" s="413">
        <v>1989</v>
      </c>
      <c r="L41" s="911">
        <v>1382287</v>
      </c>
      <c r="M41" s="843">
        <v>166</v>
      </c>
      <c r="N41" s="843">
        <v>145224</v>
      </c>
      <c r="O41" s="413">
        <v>76</v>
      </c>
      <c r="P41" s="413">
        <v>65759</v>
      </c>
      <c r="Q41" s="518">
        <v>18</v>
      </c>
    </row>
    <row r="42" spans="1:17" s="307" customFormat="1" ht="17.25" customHeight="1">
      <c r="A42" s="454" t="s">
        <v>718</v>
      </c>
      <c r="B42" s="450" t="s">
        <v>213</v>
      </c>
      <c r="C42" s="510" t="s">
        <v>0</v>
      </c>
      <c r="D42" s="510" t="s">
        <v>0</v>
      </c>
      <c r="E42" s="510" t="s">
        <v>0</v>
      </c>
      <c r="F42" s="510" t="s">
        <v>0</v>
      </c>
      <c r="G42" s="413">
        <v>30</v>
      </c>
      <c r="H42" s="413">
        <v>14315</v>
      </c>
      <c r="I42" s="843">
        <v>6792</v>
      </c>
      <c r="J42" s="843">
        <v>4712612</v>
      </c>
      <c r="K42" s="413">
        <v>6247</v>
      </c>
      <c r="L42" s="911">
        <v>4257189</v>
      </c>
      <c r="M42" s="843">
        <v>463</v>
      </c>
      <c r="N42" s="843">
        <v>396229</v>
      </c>
      <c r="O42" s="413">
        <v>250</v>
      </c>
      <c r="P42" s="413">
        <v>210922</v>
      </c>
      <c r="Q42" s="518">
        <v>19</v>
      </c>
    </row>
    <row r="43" spans="1:17" s="515" customFormat="1" ht="17.25" customHeight="1">
      <c r="A43" s="461"/>
      <c r="B43" s="447" t="s">
        <v>211</v>
      </c>
      <c r="C43" s="514" t="s">
        <v>0</v>
      </c>
      <c r="D43" s="514" t="s">
        <v>0</v>
      </c>
      <c r="E43" s="514" t="s">
        <v>0</v>
      </c>
      <c r="F43" s="514" t="s">
        <v>0</v>
      </c>
      <c r="G43" s="440">
        <v>24</v>
      </c>
      <c r="H43" s="440">
        <v>11512</v>
      </c>
      <c r="I43" s="516">
        <v>3024</v>
      </c>
      <c r="J43" s="516">
        <v>2100681</v>
      </c>
      <c r="K43" s="896">
        <v>2726</v>
      </c>
      <c r="L43" s="896">
        <v>1849810</v>
      </c>
      <c r="M43" s="516">
        <v>269</v>
      </c>
      <c r="N43" s="516">
        <v>231707</v>
      </c>
      <c r="O43" s="440">
        <v>106</v>
      </c>
      <c r="P43" s="440">
        <v>91756</v>
      </c>
      <c r="Q43" s="517" t="s">
        <v>277</v>
      </c>
    </row>
    <row r="44" spans="1:17" s="307" customFormat="1" ht="17.25" customHeight="1">
      <c r="A44" s="454" t="s">
        <v>719</v>
      </c>
      <c r="B44" s="450" t="s">
        <v>209</v>
      </c>
      <c r="C44" s="510" t="s">
        <v>0</v>
      </c>
      <c r="D44" s="510" t="s">
        <v>0</v>
      </c>
      <c r="E44" s="510" t="s">
        <v>0</v>
      </c>
      <c r="F44" s="510" t="s">
        <v>0</v>
      </c>
      <c r="G44" s="413">
        <v>24</v>
      </c>
      <c r="H44" s="413">
        <v>11512</v>
      </c>
      <c r="I44" s="843">
        <v>3024</v>
      </c>
      <c r="J44" s="843">
        <v>2100681</v>
      </c>
      <c r="K44" s="413">
        <v>2726</v>
      </c>
      <c r="L44" s="911">
        <v>1849810</v>
      </c>
      <c r="M44" s="843">
        <v>269</v>
      </c>
      <c r="N44" s="843">
        <v>231704</v>
      </c>
      <c r="O44" s="413">
        <v>106</v>
      </c>
      <c r="P44" s="413">
        <v>91756</v>
      </c>
      <c r="Q44" s="518">
        <v>20</v>
      </c>
    </row>
    <row r="45" spans="1:17" s="307" customFormat="1" ht="8.25" customHeight="1" thickBot="1">
      <c r="A45" s="468"/>
      <c r="B45" s="469"/>
      <c r="C45" s="523"/>
      <c r="D45" s="523"/>
      <c r="E45" s="523"/>
      <c r="F45" s="523"/>
      <c r="G45" s="470"/>
      <c r="H45" s="470"/>
      <c r="I45" s="470"/>
      <c r="J45" s="470"/>
      <c r="K45" s="470"/>
      <c r="L45" s="470"/>
      <c r="M45" s="470"/>
      <c r="N45" s="470"/>
      <c r="O45" s="470"/>
      <c r="P45" s="470"/>
      <c r="Q45" s="524"/>
    </row>
    <row r="46" spans="1:9" s="307" customFormat="1" ht="12.75" customHeight="1">
      <c r="A46" s="307" t="s">
        <v>292</v>
      </c>
      <c r="I46" s="525"/>
    </row>
    <row r="47" spans="1:8" s="487" customFormat="1" ht="12">
      <c r="A47" s="413"/>
      <c r="B47" s="307"/>
      <c r="C47" s="307"/>
      <c r="D47" s="307"/>
      <c r="E47" s="307"/>
      <c r="F47" s="307"/>
      <c r="G47" s="307"/>
      <c r="H47" s="307"/>
    </row>
    <row r="48" spans="1:16" ht="12">
      <c r="A48" s="413"/>
      <c r="B48" s="307"/>
      <c r="C48" s="510"/>
      <c r="D48" s="510"/>
      <c r="E48" s="510"/>
      <c r="F48" s="510"/>
      <c r="G48" s="510"/>
      <c r="H48" s="510"/>
      <c r="I48" s="510"/>
      <c r="J48" s="510"/>
      <c r="K48" s="510"/>
      <c r="L48" s="510"/>
      <c r="M48" s="510"/>
      <c r="N48" s="510"/>
      <c r="O48" s="510"/>
      <c r="P48" s="510"/>
    </row>
    <row r="49" spans="1:16" ht="12">
      <c r="A49" s="529"/>
      <c r="B49" s="307"/>
      <c r="C49" s="510"/>
      <c r="D49" s="510"/>
      <c r="E49" s="510"/>
      <c r="F49" s="510"/>
      <c r="G49" s="510"/>
      <c r="H49" s="510"/>
      <c r="I49" s="510"/>
      <c r="J49" s="510"/>
      <c r="K49" s="510"/>
      <c r="L49" s="510"/>
      <c r="M49" s="510"/>
      <c r="N49" s="510"/>
      <c r="O49" s="510"/>
      <c r="P49" s="510"/>
    </row>
    <row r="50" spans="3:16" ht="12">
      <c r="C50" s="473"/>
      <c r="D50" s="473"/>
      <c r="E50" s="510"/>
      <c r="F50" s="510"/>
      <c r="G50" s="843"/>
      <c r="H50" s="843"/>
      <c r="I50" s="473"/>
      <c r="J50" s="473"/>
      <c r="K50" s="473"/>
      <c r="L50" s="473"/>
      <c r="M50" s="843"/>
      <c r="N50" s="843"/>
      <c r="O50" s="843"/>
      <c r="P50" s="843"/>
    </row>
    <row r="51" spans="3:16" ht="12">
      <c r="C51" s="307"/>
      <c r="D51" s="843"/>
      <c r="E51" s="528"/>
      <c r="F51" s="528"/>
      <c r="G51" s="307"/>
      <c r="H51" s="843"/>
      <c r="I51" s="843"/>
      <c r="J51" s="843"/>
      <c r="K51" s="895"/>
      <c r="L51" s="895"/>
      <c r="M51" s="895"/>
      <c r="N51" s="895"/>
      <c r="O51" s="843"/>
      <c r="P51" s="843"/>
    </row>
    <row r="52" spans="3:16" ht="12">
      <c r="C52" s="901"/>
      <c r="D52" s="908"/>
      <c r="E52" s="515"/>
      <c r="F52" s="515"/>
      <c r="G52" s="515"/>
      <c r="H52" s="908"/>
      <c r="I52" s="516"/>
      <c r="J52" s="516"/>
      <c r="K52" s="516"/>
      <c r="L52" s="516"/>
      <c r="M52" s="516"/>
      <c r="N52" s="516"/>
      <c r="O52" s="901"/>
      <c r="P52" s="516"/>
    </row>
    <row r="53" spans="3:16" ht="12">
      <c r="C53" s="440"/>
      <c r="D53" s="440"/>
      <c r="E53" s="514"/>
      <c r="F53" s="514"/>
      <c r="G53" s="440"/>
      <c r="H53" s="440"/>
      <c r="I53" s="440"/>
      <c r="J53" s="440"/>
      <c r="K53" s="440"/>
      <c r="L53" s="440"/>
      <c r="M53" s="516"/>
      <c r="N53" s="516"/>
      <c r="O53" s="440"/>
      <c r="P53" s="896"/>
    </row>
    <row r="54" spans="3:16" ht="12">
      <c r="C54" s="514"/>
      <c r="D54" s="909"/>
      <c r="E54" s="514"/>
      <c r="F54" s="514"/>
      <c r="G54" s="440"/>
      <c r="H54" s="440"/>
      <c r="I54" s="516"/>
      <c r="J54" s="516"/>
      <c r="K54" s="896"/>
      <c r="L54" s="896"/>
      <c r="M54" s="516"/>
      <c r="N54" s="516"/>
      <c r="O54" s="440"/>
      <c r="P54" s="896"/>
    </row>
    <row r="55" spans="3:16" ht="12">
      <c r="C55" s="514"/>
      <c r="D55" s="514"/>
      <c r="E55" s="514"/>
      <c r="F55" s="514"/>
      <c r="G55" s="514"/>
      <c r="H55" s="514"/>
      <c r="I55" s="516"/>
      <c r="J55" s="516"/>
      <c r="K55" s="514"/>
      <c r="L55" s="514"/>
      <c r="M55" s="516"/>
      <c r="N55" s="516"/>
      <c r="O55" s="514"/>
      <c r="P55" s="909"/>
    </row>
    <row r="56" spans="3:16" ht="12">
      <c r="C56" s="451"/>
      <c r="D56" s="451"/>
      <c r="E56" s="514"/>
      <c r="F56" s="514"/>
      <c r="G56" s="451"/>
      <c r="H56" s="451"/>
      <c r="I56" s="451"/>
      <c r="J56" s="451"/>
      <c r="K56" s="451"/>
      <c r="L56" s="451"/>
      <c r="M56" s="413"/>
      <c r="N56" s="413"/>
      <c r="O56" s="451"/>
      <c r="P56" s="451"/>
    </row>
    <row r="57" spans="3:16" ht="12">
      <c r="C57" s="510"/>
      <c r="D57" s="510"/>
      <c r="E57" s="510"/>
      <c r="F57" s="510"/>
      <c r="G57" s="844"/>
      <c r="H57" s="844"/>
      <c r="I57" s="516"/>
      <c r="J57" s="516"/>
      <c r="K57" s="510"/>
      <c r="L57" s="910"/>
      <c r="M57" s="516"/>
      <c r="N57" s="516"/>
      <c r="O57" s="510"/>
      <c r="P57" s="843"/>
    </row>
    <row r="58" spans="3:16" ht="12">
      <c r="C58" s="510"/>
      <c r="D58" s="510"/>
      <c r="E58" s="510"/>
      <c r="F58" s="510"/>
      <c r="G58" s="413"/>
      <c r="H58" s="413"/>
      <c r="I58" s="516"/>
      <c r="J58" s="516"/>
      <c r="K58" s="510"/>
      <c r="L58" s="910"/>
      <c r="M58" s="516"/>
      <c r="N58" s="516"/>
      <c r="O58" s="510"/>
      <c r="P58" s="843"/>
    </row>
    <row r="59" spans="3:16" ht="12">
      <c r="C59" s="510"/>
      <c r="D59" s="510"/>
      <c r="E59" s="510"/>
      <c r="F59" s="510"/>
      <c r="G59" s="413"/>
      <c r="H59" s="413"/>
      <c r="I59" s="516"/>
      <c r="J59" s="516"/>
      <c r="K59" s="510"/>
      <c r="L59" s="910"/>
      <c r="M59" s="516"/>
      <c r="N59" s="516"/>
      <c r="O59" s="510"/>
      <c r="P59" s="473"/>
    </row>
    <row r="60" spans="3:16" ht="12">
      <c r="C60" s="510"/>
      <c r="D60" s="510"/>
      <c r="E60" s="510"/>
      <c r="F60" s="510"/>
      <c r="G60" s="413"/>
      <c r="H60" s="413"/>
      <c r="I60" s="516"/>
      <c r="J60" s="516"/>
      <c r="K60" s="510"/>
      <c r="L60" s="910"/>
      <c r="M60" s="516"/>
      <c r="N60" s="516"/>
      <c r="O60" s="510"/>
      <c r="P60" s="473"/>
    </row>
    <row r="61" spans="3:16" ht="12">
      <c r="C61" s="510"/>
      <c r="D61" s="510"/>
      <c r="E61" s="510"/>
      <c r="F61" s="510"/>
      <c r="G61" s="413"/>
      <c r="H61" s="413"/>
      <c r="I61" s="516"/>
      <c r="J61" s="516"/>
      <c r="K61" s="510"/>
      <c r="L61" s="910"/>
      <c r="M61" s="516"/>
      <c r="N61" s="516"/>
      <c r="O61" s="510"/>
      <c r="P61" s="473"/>
    </row>
    <row r="62" spans="3:16" ht="12">
      <c r="C62" s="510"/>
      <c r="D62" s="510"/>
      <c r="E62" s="510"/>
      <c r="F62" s="510"/>
      <c r="G62" s="413"/>
      <c r="H62" s="413"/>
      <c r="I62" s="516"/>
      <c r="J62" s="516"/>
      <c r="K62" s="510"/>
      <c r="L62" s="910"/>
      <c r="M62" s="516"/>
      <c r="N62" s="516"/>
      <c r="O62" s="510"/>
      <c r="P62" s="473"/>
    </row>
    <row r="63" spans="3:16" ht="12">
      <c r="C63" s="510"/>
      <c r="D63" s="510"/>
      <c r="E63" s="510"/>
      <c r="F63" s="510"/>
      <c r="G63" s="413"/>
      <c r="H63" s="413"/>
      <c r="I63" s="516"/>
      <c r="J63" s="516"/>
      <c r="K63" s="510"/>
      <c r="L63" s="910"/>
      <c r="M63" s="516"/>
      <c r="N63" s="516"/>
      <c r="O63" s="510"/>
      <c r="P63" s="473"/>
    </row>
    <row r="64" spans="3:17" ht="12">
      <c r="C64" s="510"/>
      <c r="D64" s="510"/>
      <c r="E64" s="510"/>
      <c r="F64" s="510"/>
      <c r="G64" s="413"/>
      <c r="H64" s="413"/>
      <c r="I64" s="516"/>
      <c r="J64" s="516"/>
      <c r="K64" s="413"/>
      <c r="L64" s="911"/>
      <c r="M64" s="516"/>
      <c r="N64" s="516"/>
      <c r="O64" s="413"/>
      <c r="P64" s="413"/>
      <c r="Q64" s="912"/>
    </row>
    <row r="65" spans="3:17" ht="12">
      <c r="C65" s="510"/>
      <c r="D65" s="510"/>
      <c r="E65" s="510"/>
      <c r="F65" s="510"/>
      <c r="G65" s="473"/>
      <c r="H65" s="473"/>
      <c r="I65" s="516"/>
      <c r="J65" s="516"/>
      <c r="K65" s="520"/>
      <c r="L65" s="554"/>
      <c r="M65" s="516"/>
      <c r="N65" s="516"/>
      <c r="O65" s="520"/>
      <c r="P65" s="520"/>
      <c r="Q65" s="912"/>
    </row>
    <row r="66" spans="3:17" ht="12">
      <c r="C66" s="510"/>
      <c r="D66" s="510"/>
      <c r="E66" s="510"/>
      <c r="F66" s="510"/>
      <c r="G66" s="473"/>
      <c r="H66" s="473"/>
      <c r="I66" s="516"/>
      <c r="J66" s="516"/>
      <c r="K66" s="520"/>
      <c r="L66" s="554"/>
      <c r="M66" s="516"/>
      <c r="N66" s="516"/>
      <c r="O66" s="520"/>
      <c r="P66" s="520"/>
      <c r="Q66" s="912"/>
    </row>
    <row r="67" spans="3:17" ht="12">
      <c r="C67" s="514"/>
      <c r="D67" s="514"/>
      <c r="E67" s="514"/>
      <c r="F67" s="514"/>
      <c r="G67" s="440"/>
      <c r="H67" s="440"/>
      <c r="I67" s="516"/>
      <c r="J67" s="516"/>
      <c r="K67" s="896"/>
      <c r="L67" s="896"/>
      <c r="M67" s="516"/>
      <c r="N67" s="516"/>
      <c r="O67" s="440"/>
      <c r="P67" s="440"/>
      <c r="Q67" s="912"/>
    </row>
    <row r="68" spans="3:17" ht="12">
      <c r="C68" s="510"/>
      <c r="D68" s="510"/>
      <c r="E68" s="510"/>
      <c r="F68" s="510"/>
      <c r="G68" s="473"/>
      <c r="H68" s="473"/>
      <c r="I68" s="516"/>
      <c r="J68" s="516"/>
      <c r="K68" s="520"/>
      <c r="L68" s="554"/>
      <c r="M68" s="516"/>
      <c r="N68" s="516"/>
      <c r="O68" s="520"/>
      <c r="P68" s="520"/>
      <c r="Q68" s="912"/>
    </row>
    <row r="69" spans="3:17" ht="12">
      <c r="C69" s="514"/>
      <c r="D69" s="514"/>
      <c r="E69" s="514"/>
      <c r="F69" s="514"/>
      <c r="G69" s="440"/>
      <c r="H69" s="440"/>
      <c r="I69" s="516"/>
      <c r="J69" s="516"/>
      <c r="K69" s="896"/>
      <c r="L69" s="896"/>
      <c r="M69" s="516"/>
      <c r="N69" s="516"/>
      <c r="O69" s="440"/>
      <c r="P69" s="440"/>
      <c r="Q69" s="912"/>
    </row>
    <row r="70" spans="3:17" ht="12">
      <c r="C70" s="510"/>
      <c r="D70" s="510"/>
      <c r="E70" s="510"/>
      <c r="F70" s="510"/>
      <c r="G70" s="413"/>
      <c r="H70" s="413"/>
      <c r="I70" s="516"/>
      <c r="J70" s="516"/>
      <c r="K70" s="413"/>
      <c r="L70" s="911"/>
      <c r="M70" s="516"/>
      <c r="N70" s="516"/>
      <c r="O70" s="413"/>
      <c r="P70" s="413"/>
      <c r="Q70" s="912"/>
    </row>
    <row r="71" spans="3:16" ht="12">
      <c r="C71" s="510"/>
      <c r="D71" s="510"/>
      <c r="E71" s="510"/>
      <c r="F71" s="510"/>
      <c r="G71" s="510"/>
      <c r="H71" s="510"/>
      <c r="I71" s="516"/>
      <c r="J71" s="516"/>
      <c r="K71" s="413"/>
      <c r="L71" s="911"/>
      <c r="M71" s="516"/>
      <c r="N71" s="516"/>
      <c r="O71" s="413"/>
      <c r="P71" s="413"/>
    </row>
    <row r="72" spans="3:16" ht="12">
      <c r="C72" s="510"/>
      <c r="D72" s="510"/>
      <c r="E72" s="510"/>
      <c r="F72" s="510"/>
      <c r="G72" s="510"/>
      <c r="H72" s="510"/>
      <c r="I72" s="516"/>
      <c r="J72" s="516"/>
      <c r="K72" s="510"/>
      <c r="L72" s="910"/>
      <c r="M72" s="516"/>
      <c r="N72" s="516"/>
      <c r="O72" s="510"/>
      <c r="P72" s="510"/>
    </row>
    <row r="73" spans="3:16" ht="12">
      <c r="C73" s="514"/>
      <c r="D73" s="514"/>
      <c r="E73" s="514"/>
      <c r="F73" s="514"/>
      <c r="G73" s="440"/>
      <c r="H73" s="440"/>
      <c r="I73" s="516"/>
      <c r="J73" s="516"/>
      <c r="K73" s="440"/>
      <c r="L73" s="440"/>
      <c r="M73" s="516"/>
      <c r="N73" s="516"/>
      <c r="O73" s="440"/>
      <c r="P73" s="440"/>
    </row>
    <row r="74" spans="3:16" ht="12">
      <c r="C74" s="510"/>
      <c r="D74" s="510"/>
      <c r="E74" s="510"/>
      <c r="F74" s="510"/>
      <c r="G74" s="413"/>
      <c r="H74" s="413"/>
      <c r="I74" s="516"/>
      <c r="J74" s="516"/>
      <c r="K74" s="413"/>
      <c r="L74" s="413"/>
      <c r="M74" s="516"/>
      <c r="N74" s="516"/>
      <c r="O74" s="413"/>
      <c r="P74" s="413"/>
    </row>
    <row r="75" spans="3:16" ht="12">
      <c r="C75" s="514"/>
      <c r="D75" s="514"/>
      <c r="E75" s="514"/>
      <c r="F75" s="514"/>
      <c r="G75" s="440"/>
      <c r="H75" s="440"/>
      <c r="I75" s="516"/>
      <c r="J75" s="516"/>
      <c r="K75" s="896"/>
      <c r="L75" s="896"/>
      <c r="M75" s="516"/>
      <c r="N75" s="516"/>
      <c r="O75" s="440"/>
      <c r="P75" s="440"/>
    </row>
    <row r="76" spans="3:16" ht="12">
      <c r="C76" s="510"/>
      <c r="D76" s="510"/>
      <c r="E76" s="510"/>
      <c r="F76" s="510"/>
      <c r="G76" s="413"/>
      <c r="H76" s="413"/>
      <c r="I76" s="516"/>
      <c r="J76" s="516"/>
      <c r="K76" s="413"/>
      <c r="L76" s="911"/>
      <c r="M76" s="516"/>
      <c r="N76" s="516"/>
      <c r="O76" s="413"/>
      <c r="P76" s="413"/>
    </row>
    <row r="77" spans="3:16" ht="12">
      <c r="C77" s="514"/>
      <c r="D77" s="514"/>
      <c r="E77" s="514"/>
      <c r="F77" s="514"/>
      <c r="G77" s="440"/>
      <c r="H77" s="440"/>
      <c r="I77" s="516"/>
      <c r="J77" s="516"/>
      <c r="K77" s="896"/>
      <c r="L77" s="896"/>
      <c r="M77" s="516"/>
      <c r="N77" s="516"/>
      <c r="O77" s="440"/>
      <c r="P77" s="440"/>
    </row>
    <row r="78" spans="3:16" ht="12">
      <c r="C78" s="510"/>
      <c r="D78" s="510"/>
      <c r="E78" s="510"/>
      <c r="F78" s="510"/>
      <c r="G78" s="413"/>
      <c r="H78" s="413"/>
      <c r="I78" s="516"/>
      <c r="J78" s="516"/>
      <c r="K78" s="413"/>
      <c r="L78" s="911"/>
      <c r="M78" s="516"/>
      <c r="N78" s="516"/>
      <c r="O78" s="413"/>
      <c r="P78" s="413"/>
    </row>
    <row r="79" spans="3:16" ht="12">
      <c r="C79" s="510"/>
      <c r="D79" s="510"/>
      <c r="E79" s="510"/>
      <c r="F79" s="510"/>
      <c r="G79" s="413"/>
      <c r="H79" s="413"/>
      <c r="I79" s="516"/>
      <c r="J79" s="516"/>
      <c r="K79" s="413"/>
      <c r="L79" s="911"/>
      <c r="M79" s="516"/>
      <c r="N79" s="516"/>
      <c r="O79" s="413"/>
      <c r="P79" s="413"/>
    </row>
    <row r="80" spans="3:16" ht="12">
      <c r="C80" s="510"/>
      <c r="D80" s="510"/>
      <c r="E80" s="510"/>
      <c r="F80" s="510"/>
      <c r="G80" s="413"/>
      <c r="H80" s="413"/>
      <c r="I80" s="516"/>
      <c r="J80" s="516"/>
      <c r="K80" s="413"/>
      <c r="L80" s="911"/>
      <c r="M80" s="516"/>
      <c r="N80" s="516"/>
      <c r="O80" s="413"/>
      <c r="P80" s="413"/>
    </row>
    <row r="81" spans="3:16" ht="12">
      <c r="C81" s="514"/>
      <c r="D81" s="514"/>
      <c r="E81" s="514"/>
      <c r="F81" s="514"/>
      <c r="G81" s="440"/>
      <c r="H81" s="440"/>
      <c r="I81" s="516"/>
      <c r="J81" s="516"/>
      <c r="K81" s="896"/>
      <c r="L81" s="896"/>
      <c r="M81" s="516"/>
      <c r="N81" s="516"/>
      <c r="O81" s="440"/>
      <c r="P81" s="440"/>
    </row>
    <row r="82" spans="3:16" ht="12">
      <c r="C82" s="510"/>
      <c r="D82" s="510"/>
      <c r="E82" s="510"/>
      <c r="F82" s="510"/>
      <c r="G82" s="413"/>
      <c r="H82" s="413"/>
      <c r="I82" s="516"/>
      <c r="J82" s="516"/>
      <c r="K82" s="413"/>
      <c r="L82" s="911"/>
      <c r="M82" s="516"/>
      <c r="N82" s="516"/>
      <c r="O82" s="413"/>
      <c r="P82" s="413"/>
    </row>
  </sheetData>
  <sheetProtection/>
  <mergeCells count="3">
    <mergeCell ref="A6:B8"/>
    <mergeCell ref="M6:P6"/>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00B0F0"/>
  </sheetPr>
  <dimension ref="A1:P81"/>
  <sheetViews>
    <sheetView showGridLines="0" zoomScalePageLayoutView="0" workbookViewId="0" topLeftCell="A1">
      <pane xSplit="2" ySplit="8" topLeftCell="E9" activePane="bottomRight" state="frozen"/>
      <selection pane="topLeft" activeCell="A1" sqref="A1"/>
      <selection pane="topRight" activeCell="C1" sqref="C1"/>
      <selection pane="bottomLeft" activeCell="A9" sqref="A9"/>
      <selection pane="bottomRight" activeCell="O5" sqref="O5"/>
    </sheetView>
  </sheetViews>
  <sheetFormatPr defaultColWidth="9.00390625" defaultRowHeight="13.5"/>
  <cols>
    <col min="1" max="1" width="3.125" style="526" customWidth="1"/>
    <col min="2" max="2" width="8.75390625" style="526" customWidth="1"/>
    <col min="3" max="3" width="7.50390625" style="526" customWidth="1"/>
    <col min="4" max="4" width="12.50390625" style="526" customWidth="1"/>
    <col min="5" max="5" width="6.875" style="526" customWidth="1"/>
    <col min="6" max="6" width="10.625" style="526" customWidth="1"/>
    <col min="7" max="7" width="6.875" style="526" customWidth="1"/>
    <col min="8" max="8" width="10.625" style="526" customWidth="1"/>
    <col min="9" max="9" width="5.625" style="526" customWidth="1"/>
    <col min="10" max="10" width="8.00390625" style="526" customWidth="1"/>
    <col min="11" max="11" width="5.875" style="526" customWidth="1"/>
    <col min="12" max="12" width="10.625" style="526" customWidth="1"/>
    <col min="13" max="13" width="8.875" style="526" customWidth="1"/>
    <col min="14" max="14" width="15.125" style="526" customWidth="1"/>
    <col min="15" max="15" width="11.50390625" style="526" customWidth="1"/>
    <col min="16" max="16" width="12.875" style="526" customWidth="1"/>
    <col min="17" max="17" width="12.625" style="526" customWidth="1"/>
    <col min="18" max="16384" width="8.875" style="526" customWidth="1"/>
  </cols>
  <sheetData>
    <row r="1" spans="1:12" ht="18.75" customHeight="1">
      <c r="A1" s="481"/>
      <c r="B1" s="482"/>
      <c r="C1" s="482"/>
      <c r="D1" s="527"/>
      <c r="E1" s="408" t="s">
        <v>293</v>
      </c>
      <c r="F1" s="409" t="s">
        <v>720</v>
      </c>
      <c r="H1" s="482"/>
      <c r="I1" s="482"/>
      <c r="J1" s="482"/>
      <c r="K1" s="482"/>
      <c r="L1" s="482"/>
    </row>
    <row r="2" spans="1:12" ht="18.75" customHeight="1">
      <c r="A2" s="481"/>
      <c r="B2" s="482"/>
      <c r="C2" s="482"/>
      <c r="D2" s="527"/>
      <c r="E2" s="482"/>
      <c r="F2" s="482"/>
      <c r="G2" s="482"/>
      <c r="H2" s="482"/>
      <c r="I2" s="482"/>
      <c r="J2" s="482"/>
      <c r="K2" s="482"/>
      <c r="L2" s="482"/>
    </row>
    <row r="3" spans="1:12" s="529" customFormat="1" ht="14.25" customHeight="1">
      <c r="A3" s="481"/>
      <c r="B3" s="482"/>
      <c r="C3" s="307"/>
      <c r="D3" s="307"/>
      <c r="E3" s="307"/>
      <c r="F3" s="307"/>
      <c r="G3" s="307"/>
      <c r="H3" s="307"/>
      <c r="I3" s="307"/>
      <c r="J3" s="307"/>
      <c r="K3" s="307"/>
      <c r="L3" s="528" t="s">
        <v>294</v>
      </c>
    </row>
    <row r="4" spans="1:12" s="529" customFormat="1" ht="12.75" customHeight="1">
      <c r="A4" s="487"/>
      <c r="B4" s="487"/>
      <c r="C4" s="530" t="s">
        <v>721</v>
      </c>
      <c r="D4" s="307"/>
      <c r="E4" s="307"/>
      <c r="F4" s="307"/>
      <c r="G4" s="307"/>
      <c r="H4" s="307"/>
      <c r="I4" s="307"/>
      <c r="J4" s="307"/>
      <c r="K4" s="307"/>
      <c r="L4" s="531" t="s">
        <v>722</v>
      </c>
    </row>
    <row r="5" spans="1:12" s="529" customFormat="1" ht="12.75" customHeight="1" thickBot="1">
      <c r="A5" s="307" t="s">
        <v>723</v>
      </c>
      <c r="B5" s="487"/>
      <c r="C5" s="525" t="s">
        <v>724</v>
      </c>
      <c r="D5" s="307"/>
      <c r="E5" s="307"/>
      <c r="F5" s="307"/>
      <c r="G5" s="307"/>
      <c r="H5" s="307"/>
      <c r="I5" s="307"/>
      <c r="J5" s="307"/>
      <c r="K5" s="525" t="s">
        <v>724</v>
      </c>
      <c r="L5" s="307"/>
    </row>
    <row r="6" spans="1:12" s="529" customFormat="1" ht="14.25" customHeight="1">
      <c r="A6" s="1129" t="s">
        <v>725</v>
      </c>
      <c r="B6" s="1129"/>
      <c r="C6" s="941" t="s">
        <v>295</v>
      </c>
      <c r="D6" s="533"/>
      <c r="E6" s="532" t="s">
        <v>296</v>
      </c>
      <c r="F6" s="532"/>
      <c r="G6" s="532"/>
      <c r="H6" s="532"/>
      <c r="I6" s="532"/>
      <c r="J6" s="533"/>
      <c r="K6" s="1143" t="s">
        <v>297</v>
      </c>
      <c r="L6" s="1144"/>
    </row>
    <row r="7" spans="1:12" s="529" customFormat="1" ht="14.25" customHeight="1">
      <c r="A7" s="1141"/>
      <c r="B7" s="1141"/>
      <c r="C7" s="942" t="s">
        <v>298</v>
      </c>
      <c r="D7" s="534"/>
      <c r="E7" s="535" t="s">
        <v>138</v>
      </c>
      <c r="F7" s="536"/>
      <c r="G7" s="535" t="s">
        <v>299</v>
      </c>
      <c r="H7" s="537"/>
      <c r="I7" s="538" t="s">
        <v>300</v>
      </c>
      <c r="J7" s="534"/>
      <c r="K7" s="1145"/>
      <c r="L7" s="1146"/>
    </row>
    <row r="8" spans="1:12" s="529" customFormat="1" ht="14.25" customHeight="1">
      <c r="A8" s="1142"/>
      <c r="B8" s="1142"/>
      <c r="C8" s="507" t="s">
        <v>266</v>
      </c>
      <c r="D8" s="507" t="s">
        <v>267</v>
      </c>
      <c r="E8" s="507" t="s">
        <v>1</v>
      </c>
      <c r="F8" s="507" t="s">
        <v>301</v>
      </c>
      <c r="G8" s="507" t="s">
        <v>1</v>
      </c>
      <c r="H8" s="507" t="s">
        <v>301</v>
      </c>
      <c r="I8" s="539" t="s">
        <v>1</v>
      </c>
      <c r="J8" s="507" t="s">
        <v>301</v>
      </c>
      <c r="K8" s="507" t="s">
        <v>302</v>
      </c>
      <c r="L8" s="508" t="s">
        <v>301</v>
      </c>
    </row>
    <row r="9" spans="3:12" s="540" customFormat="1" ht="15" customHeight="1">
      <c r="C9" s="541"/>
      <c r="D9" s="542"/>
      <c r="E9" s="542"/>
      <c r="F9" s="542"/>
      <c r="G9" s="542"/>
      <c r="H9" s="542"/>
      <c r="I9" s="543"/>
      <c r="J9" s="542"/>
      <c r="K9" s="542"/>
      <c r="L9" s="542"/>
    </row>
    <row r="10" spans="1:12" s="529" customFormat="1" ht="16.5" customHeight="1">
      <c r="A10" s="423" t="s">
        <v>726</v>
      </c>
      <c r="B10" s="936"/>
      <c r="C10" s="546">
        <v>8812</v>
      </c>
      <c r="D10" s="544">
        <v>7902857</v>
      </c>
      <c r="E10" s="544" t="s">
        <v>735</v>
      </c>
      <c r="F10" s="547" t="s">
        <v>736</v>
      </c>
      <c r="G10" s="544">
        <v>2554</v>
      </c>
      <c r="H10" s="547">
        <v>1932745</v>
      </c>
      <c r="I10" s="544" t="s">
        <v>0</v>
      </c>
      <c r="J10" s="544" t="s">
        <v>0</v>
      </c>
      <c r="K10" s="544">
        <v>145</v>
      </c>
      <c r="L10" s="544">
        <v>58841</v>
      </c>
    </row>
    <row r="11" spans="1:16" s="529" customFormat="1" ht="16.5" customHeight="1">
      <c r="A11" s="512" t="s">
        <v>727</v>
      </c>
      <c r="B11" s="936"/>
      <c r="C11" s="546">
        <v>8864</v>
      </c>
      <c r="D11" s="544">
        <v>7940585</v>
      </c>
      <c r="E11" s="544">
        <v>2420</v>
      </c>
      <c r="F11" s="544">
        <v>1840597</v>
      </c>
      <c r="G11" s="544">
        <v>2420</v>
      </c>
      <c r="H11" s="547">
        <v>1840597</v>
      </c>
      <c r="I11" s="544" t="s">
        <v>0</v>
      </c>
      <c r="J11" s="544" t="s">
        <v>0</v>
      </c>
      <c r="K11" s="544">
        <v>96</v>
      </c>
      <c r="L11" s="544">
        <v>36738</v>
      </c>
      <c r="N11" s="545"/>
      <c r="P11" s="545"/>
    </row>
    <row r="12" spans="1:16" s="529" customFormat="1" ht="16.5" customHeight="1">
      <c r="A12" s="512" t="s">
        <v>728</v>
      </c>
      <c r="B12" s="936"/>
      <c r="C12" s="556">
        <v>8939</v>
      </c>
      <c r="D12" s="843">
        <v>7995364</v>
      </c>
      <c r="E12" s="843">
        <v>2432</v>
      </c>
      <c r="F12" s="843">
        <v>1843817</v>
      </c>
      <c r="G12" s="843">
        <v>2432</v>
      </c>
      <c r="H12" s="843">
        <v>1843817</v>
      </c>
      <c r="I12" s="544" t="s">
        <v>0</v>
      </c>
      <c r="J12" s="544" t="s">
        <v>0</v>
      </c>
      <c r="K12" s="544">
        <v>35</v>
      </c>
      <c r="L12" s="544">
        <v>14194</v>
      </c>
      <c r="N12" s="545"/>
      <c r="P12" s="545"/>
    </row>
    <row r="13" spans="1:16" s="529" customFormat="1" ht="16.5" customHeight="1">
      <c r="A13" s="512" t="s">
        <v>310</v>
      </c>
      <c r="B13" s="936"/>
      <c r="C13" s="943">
        <v>8958</v>
      </c>
      <c r="D13" s="895">
        <v>8005381</v>
      </c>
      <c r="E13" s="895">
        <v>2311</v>
      </c>
      <c r="F13" s="897">
        <v>1756669</v>
      </c>
      <c r="G13" s="895">
        <v>2311</v>
      </c>
      <c r="H13" s="895">
        <v>1756669</v>
      </c>
      <c r="I13" s="544" t="s">
        <v>0</v>
      </c>
      <c r="J13" s="544" t="s">
        <v>0</v>
      </c>
      <c r="K13" s="843">
        <v>29</v>
      </c>
      <c r="L13" s="843">
        <v>11258</v>
      </c>
      <c r="N13" s="545"/>
      <c r="P13" s="545"/>
    </row>
    <row r="14" spans="1:13" s="549" customFormat="1" ht="16.5" customHeight="1">
      <c r="A14" s="513" t="s">
        <v>483</v>
      </c>
      <c r="B14" s="937"/>
      <c r="C14" s="944">
        <v>8949</v>
      </c>
      <c r="D14" s="516">
        <v>7959137</v>
      </c>
      <c r="E14" s="902">
        <v>2205</v>
      </c>
      <c r="F14" s="900">
        <v>1672575</v>
      </c>
      <c r="G14" s="900">
        <v>2205</v>
      </c>
      <c r="H14" s="900">
        <v>1672575</v>
      </c>
      <c r="I14" s="548" t="s">
        <v>0</v>
      </c>
      <c r="J14" s="548" t="s">
        <v>0</v>
      </c>
      <c r="K14" s="902">
        <v>16</v>
      </c>
      <c r="L14" s="902">
        <v>6447</v>
      </c>
      <c r="M14" s="898"/>
    </row>
    <row r="15" spans="1:16" s="549" customFormat="1" ht="0.75" customHeight="1">
      <c r="A15" s="513"/>
      <c r="B15" s="937"/>
      <c r="C15" s="463"/>
      <c r="D15" s="446"/>
      <c r="E15" s="446">
        <v>0</v>
      </c>
      <c r="F15" s="899">
        <v>0</v>
      </c>
      <c r="G15" s="900"/>
      <c r="H15" s="900"/>
      <c r="I15" s="544" t="s">
        <v>0</v>
      </c>
      <c r="J15" s="544" t="s">
        <v>0</v>
      </c>
      <c r="K15" s="446"/>
      <c r="L15" s="446"/>
      <c r="N15" s="551"/>
      <c r="P15" s="551"/>
    </row>
    <row r="16" spans="1:16" s="549" customFormat="1" ht="17.25" customHeight="1">
      <c r="A16" s="446"/>
      <c r="B16" s="462" t="s">
        <v>228</v>
      </c>
      <c r="C16" s="945">
        <v>7371</v>
      </c>
      <c r="D16" s="550">
        <v>6564316</v>
      </c>
      <c r="E16" s="902">
        <v>1818</v>
      </c>
      <c r="F16" s="900">
        <v>1387605</v>
      </c>
      <c r="G16" s="900">
        <v>1818</v>
      </c>
      <c r="H16" s="900">
        <v>1387605</v>
      </c>
      <c r="I16" s="548" t="s">
        <v>0</v>
      </c>
      <c r="J16" s="548" t="s">
        <v>0</v>
      </c>
      <c r="K16" s="902">
        <v>12</v>
      </c>
      <c r="L16" s="902">
        <v>4833</v>
      </c>
      <c r="N16" s="551"/>
      <c r="P16" s="551"/>
    </row>
    <row r="17" spans="1:16" s="549" customFormat="1" ht="17.25" customHeight="1">
      <c r="A17" s="446"/>
      <c r="B17" s="462" t="s">
        <v>226</v>
      </c>
      <c r="C17" s="945">
        <v>1578</v>
      </c>
      <c r="D17" s="550">
        <v>1394821</v>
      </c>
      <c r="E17" s="903">
        <v>387</v>
      </c>
      <c r="F17" s="903">
        <v>284970</v>
      </c>
      <c r="G17" s="902">
        <v>387</v>
      </c>
      <c r="H17" s="902">
        <v>284970</v>
      </c>
      <c r="I17" s="548" t="s">
        <v>0</v>
      </c>
      <c r="J17" s="548" t="s">
        <v>0</v>
      </c>
      <c r="K17" s="902">
        <v>4</v>
      </c>
      <c r="L17" s="902">
        <v>1612</v>
      </c>
      <c r="N17" s="551"/>
      <c r="P17" s="551"/>
    </row>
    <row r="18" spans="1:16" s="529" customFormat="1" ht="7.5" customHeight="1">
      <c r="A18" s="449"/>
      <c r="B18" s="458"/>
      <c r="C18" s="552"/>
      <c r="D18" s="553"/>
      <c r="E18" s="553"/>
      <c r="F18" s="553"/>
      <c r="G18" s="553"/>
      <c r="H18" s="553"/>
      <c r="I18" s="544"/>
      <c r="J18" s="544"/>
      <c r="K18" s="553"/>
      <c r="L18" s="553"/>
      <c r="N18" s="545"/>
      <c r="P18" s="545"/>
    </row>
    <row r="19" spans="1:16" s="529" customFormat="1" ht="16.5" customHeight="1">
      <c r="A19" s="454">
        <v>1</v>
      </c>
      <c r="B19" s="458" t="s">
        <v>224</v>
      </c>
      <c r="C19" s="546">
        <v>2710</v>
      </c>
      <c r="D19" s="554">
        <v>2429731</v>
      </c>
      <c r="E19" s="905">
        <v>561</v>
      </c>
      <c r="F19" s="905">
        <v>433617</v>
      </c>
      <c r="G19" s="544">
        <v>561</v>
      </c>
      <c r="H19" s="554">
        <v>433617</v>
      </c>
      <c r="I19" s="544" t="s">
        <v>0</v>
      </c>
      <c r="J19" s="544" t="s">
        <v>0</v>
      </c>
      <c r="K19" s="544">
        <v>1</v>
      </c>
      <c r="L19" s="520">
        <v>403</v>
      </c>
      <c r="N19" s="545"/>
      <c r="P19" s="545"/>
    </row>
    <row r="20" spans="1:16" s="529" customFormat="1" ht="16.5" customHeight="1">
      <c r="A20" s="454">
        <v>2</v>
      </c>
      <c r="B20" s="458" t="s">
        <v>222</v>
      </c>
      <c r="C20" s="546">
        <v>1243</v>
      </c>
      <c r="D20" s="554">
        <v>1106081</v>
      </c>
      <c r="E20" s="905">
        <v>351</v>
      </c>
      <c r="F20" s="905">
        <v>265997</v>
      </c>
      <c r="G20" s="544">
        <v>351</v>
      </c>
      <c r="H20" s="554">
        <v>265997</v>
      </c>
      <c r="I20" s="544" t="s">
        <v>0</v>
      </c>
      <c r="J20" s="544" t="s">
        <v>0</v>
      </c>
      <c r="K20" s="544">
        <v>4</v>
      </c>
      <c r="L20" s="520">
        <v>1612</v>
      </c>
      <c r="N20" s="545"/>
      <c r="P20" s="545"/>
    </row>
    <row r="21" spans="1:16" s="529" customFormat="1" ht="16.5" customHeight="1">
      <c r="A21" s="454">
        <v>3</v>
      </c>
      <c r="B21" s="458" t="s">
        <v>220</v>
      </c>
      <c r="C21" s="546">
        <v>620</v>
      </c>
      <c r="D21" s="520">
        <v>550729</v>
      </c>
      <c r="E21" s="905">
        <v>174</v>
      </c>
      <c r="F21" s="905">
        <v>136641</v>
      </c>
      <c r="G21" s="544">
        <v>174</v>
      </c>
      <c r="H21" s="554">
        <v>136641</v>
      </c>
      <c r="I21" s="544" t="s">
        <v>0</v>
      </c>
      <c r="J21" s="544" t="s">
        <v>0</v>
      </c>
      <c r="K21" s="544" t="s">
        <v>0</v>
      </c>
      <c r="L21" s="544" t="s">
        <v>0</v>
      </c>
      <c r="N21" s="545"/>
      <c r="P21" s="545"/>
    </row>
    <row r="22" spans="1:16" s="529" customFormat="1" ht="16.5" customHeight="1">
      <c r="A22" s="454">
        <v>4</v>
      </c>
      <c r="B22" s="458" t="s">
        <v>218</v>
      </c>
      <c r="C22" s="546">
        <v>322</v>
      </c>
      <c r="D22" s="520">
        <v>284670</v>
      </c>
      <c r="E22" s="905">
        <v>71</v>
      </c>
      <c r="F22" s="905">
        <v>54497</v>
      </c>
      <c r="G22" s="544">
        <v>71</v>
      </c>
      <c r="H22" s="554">
        <v>54497</v>
      </c>
      <c r="I22" s="544" t="s">
        <v>0</v>
      </c>
      <c r="J22" s="544" t="s">
        <v>0</v>
      </c>
      <c r="K22" s="544" t="s">
        <v>0</v>
      </c>
      <c r="L22" s="544" t="s">
        <v>0</v>
      </c>
      <c r="N22" s="545"/>
      <c r="P22" s="545"/>
    </row>
    <row r="23" spans="1:16" s="529" customFormat="1" ht="16.5" customHeight="1">
      <c r="A23" s="454">
        <v>5</v>
      </c>
      <c r="B23" s="458" t="s">
        <v>216</v>
      </c>
      <c r="C23" s="546">
        <v>554</v>
      </c>
      <c r="D23" s="520">
        <v>490867</v>
      </c>
      <c r="E23" s="905">
        <v>150</v>
      </c>
      <c r="F23" s="905">
        <v>111881</v>
      </c>
      <c r="G23" s="544">
        <v>150</v>
      </c>
      <c r="H23" s="554">
        <v>111881</v>
      </c>
      <c r="I23" s="544" t="s">
        <v>0</v>
      </c>
      <c r="J23" s="544" t="s">
        <v>0</v>
      </c>
      <c r="K23" s="544">
        <v>2</v>
      </c>
      <c r="L23" s="520">
        <v>806</v>
      </c>
      <c r="N23" s="545"/>
      <c r="P23" s="545"/>
    </row>
    <row r="24" spans="1:16" s="529" customFormat="1" ht="16.5" customHeight="1">
      <c r="A24" s="454">
        <v>6</v>
      </c>
      <c r="B24" s="458" t="s">
        <v>214</v>
      </c>
      <c r="C24" s="546">
        <v>516</v>
      </c>
      <c r="D24" s="520">
        <v>456174</v>
      </c>
      <c r="E24" s="905">
        <v>154</v>
      </c>
      <c r="F24" s="905">
        <v>113928</v>
      </c>
      <c r="G24" s="544">
        <v>154</v>
      </c>
      <c r="H24" s="554">
        <v>113928</v>
      </c>
      <c r="I24" s="544" t="s">
        <v>0</v>
      </c>
      <c r="J24" s="544" t="s">
        <v>0</v>
      </c>
      <c r="K24" s="544">
        <v>1</v>
      </c>
      <c r="L24" s="520">
        <v>403</v>
      </c>
      <c r="N24" s="545"/>
      <c r="P24" s="545"/>
    </row>
    <row r="25" spans="1:16" s="529" customFormat="1" ht="16.5" customHeight="1">
      <c r="A25" s="454">
        <v>7</v>
      </c>
      <c r="B25" s="458" t="s">
        <v>212</v>
      </c>
      <c r="C25" s="546">
        <v>290</v>
      </c>
      <c r="D25" s="520">
        <v>256073</v>
      </c>
      <c r="E25" s="905">
        <v>94</v>
      </c>
      <c r="F25" s="905">
        <v>70443</v>
      </c>
      <c r="G25" s="544">
        <v>94</v>
      </c>
      <c r="H25" s="554">
        <v>70443</v>
      </c>
      <c r="I25" s="544" t="s">
        <v>0</v>
      </c>
      <c r="J25" s="544" t="s">
        <v>0</v>
      </c>
      <c r="K25" s="544">
        <v>2</v>
      </c>
      <c r="L25" s="520">
        <v>806</v>
      </c>
      <c r="N25" s="545"/>
      <c r="P25" s="545"/>
    </row>
    <row r="26" spans="1:16" s="529" customFormat="1" ht="16.5" customHeight="1">
      <c r="A26" s="454">
        <v>8</v>
      </c>
      <c r="B26" s="458" t="s">
        <v>290</v>
      </c>
      <c r="C26" s="465">
        <v>388</v>
      </c>
      <c r="D26" s="449">
        <v>343295</v>
      </c>
      <c r="E26" s="905">
        <v>125</v>
      </c>
      <c r="F26" s="905">
        <v>95586</v>
      </c>
      <c r="G26" s="449">
        <v>125</v>
      </c>
      <c r="H26" s="555">
        <v>95586</v>
      </c>
      <c r="I26" s="544" t="s">
        <v>0</v>
      </c>
      <c r="J26" s="544" t="s">
        <v>0</v>
      </c>
      <c r="K26" s="544" t="s">
        <v>0</v>
      </c>
      <c r="L26" s="544" t="s">
        <v>0</v>
      </c>
      <c r="N26" s="545"/>
      <c r="P26" s="545"/>
    </row>
    <row r="27" spans="1:16" s="529" customFormat="1" ht="16.5" customHeight="1">
      <c r="A27" s="454">
        <v>9</v>
      </c>
      <c r="B27" s="938" t="s">
        <v>208</v>
      </c>
      <c r="C27" s="556">
        <v>415</v>
      </c>
      <c r="D27" s="544">
        <v>369645</v>
      </c>
      <c r="E27" s="905">
        <v>71</v>
      </c>
      <c r="F27" s="905">
        <v>53031</v>
      </c>
      <c r="G27" s="520">
        <v>71</v>
      </c>
      <c r="H27" s="547">
        <v>53031</v>
      </c>
      <c r="I27" s="544" t="s">
        <v>0</v>
      </c>
      <c r="J27" s="544" t="s">
        <v>0</v>
      </c>
      <c r="K27" s="557">
        <v>1</v>
      </c>
      <c r="L27" s="544">
        <v>403</v>
      </c>
      <c r="N27" s="545"/>
      <c r="P27" s="545"/>
    </row>
    <row r="28" spans="1:16" s="529" customFormat="1" ht="16.5" customHeight="1">
      <c r="A28" s="454">
        <v>10</v>
      </c>
      <c r="B28" s="938" t="s">
        <v>207</v>
      </c>
      <c r="C28" s="556">
        <v>313</v>
      </c>
      <c r="D28" s="520">
        <v>277052</v>
      </c>
      <c r="E28" s="905">
        <v>67</v>
      </c>
      <c r="F28" s="905">
        <v>51986</v>
      </c>
      <c r="G28" s="520">
        <v>67</v>
      </c>
      <c r="H28" s="547">
        <v>51986</v>
      </c>
      <c r="I28" s="544" t="s">
        <v>0</v>
      </c>
      <c r="J28" s="544" t="s">
        <v>0</v>
      </c>
      <c r="K28" s="557">
        <v>1</v>
      </c>
      <c r="L28" s="544">
        <v>401</v>
      </c>
      <c r="N28" s="545"/>
      <c r="P28" s="545"/>
    </row>
    <row r="29" spans="1:16" s="549" customFormat="1" ht="16.5" customHeight="1">
      <c r="A29" s="461"/>
      <c r="B29" s="462" t="s">
        <v>234</v>
      </c>
      <c r="C29" s="463">
        <v>145</v>
      </c>
      <c r="D29" s="446">
        <v>133844</v>
      </c>
      <c r="E29" s="902">
        <v>43</v>
      </c>
      <c r="F29" s="902">
        <v>32345</v>
      </c>
      <c r="G29" s="446">
        <v>43</v>
      </c>
      <c r="H29" s="446">
        <v>32345</v>
      </c>
      <c r="I29" s="548" t="s">
        <v>0</v>
      </c>
      <c r="J29" s="548" t="s">
        <v>0</v>
      </c>
      <c r="K29" s="548" t="s">
        <v>0</v>
      </c>
      <c r="L29" s="548" t="s">
        <v>0</v>
      </c>
      <c r="N29" s="551"/>
      <c r="P29" s="551"/>
    </row>
    <row r="30" spans="1:16" s="529" customFormat="1" ht="16.5" customHeight="1">
      <c r="A30" s="307">
        <v>11</v>
      </c>
      <c r="B30" s="939" t="s">
        <v>233</v>
      </c>
      <c r="C30" s="556">
        <v>145</v>
      </c>
      <c r="D30" s="520">
        <v>133844</v>
      </c>
      <c r="E30" s="905">
        <v>43</v>
      </c>
      <c r="F30" s="905">
        <v>32345</v>
      </c>
      <c r="G30" s="520">
        <v>43</v>
      </c>
      <c r="H30" s="547">
        <v>32345</v>
      </c>
      <c r="I30" s="544" t="s">
        <v>0</v>
      </c>
      <c r="J30" s="544" t="s">
        <v>0</v>
      </c>
      <c r="K30" s="544" t="s">
        <v>0</v>
      </c>
      <c r="L30" s="544" t="s">
        <v>0</v>
      </c>
      <c r="N30" s="545"/>
      <c r="P30" s="545"/>
    </row>
    <row r="31" spans="1:16" s="549" customFormat="1" ht="16.5" customHeight="1">
      <c r="A31" s="461"/>
      <c r="B31" s="462" t="s">
        <v>232</v>
      </c>
      <c r="C31" s="463">
        <v>512</v>
      </c>
      <c r="D31" s="446">
        <v>455530</v>
      </c>
      <c r="E31" s="902">
        <v>118</v>
      </c>
      <c r="F31" s="902">
        <v>91916</v>
      </c>
      <c r="G31" s="446">
        <v>118</v>
      </c>
      <c r="H31" s="446">
        <v>91916</v>
      </c>
      <c r="I31" s="548" t="s">
        <v>0</v>
      </c>
      <c r="J31" s="548" t="s">
        <v>0</v>
      </c>
      <c r="K31" s="548" t="s">
        <v>0</v>
      </c>
      <c r="L31" s="548" t="s">
        <v>0</v>
      </c>
      <c r="N31" s="551"/>
      <c r="P31" s="551"/>
    </row>
    <row r="32" spans="1:16" s="529" customFormat="1" ht="16.5" customHeight="1">
      <c r="A32" s="454" t="s">
        <v>729</v>
      </c>
      <c r="B32" s="458" t="s">
        <v>231</v>
      </c>
      <c r="C32" s="465">
        <v>126</v>
      </c>
      <c r="D32" s="449">
        <v>110454</v>
      </c>
      <c r="E32" s="905">
        <v>52</v>
      </c>
      <c r="F32" s="905">
        <v>41029</v>
      </c>
      <c r="G32" s="449">
        <v>52</v>
      </c>
      <c r="H32" s="555">
        <v>41029</v>
      </c>
      <c r="I32" s="544" t="s">
        <v>0</v>
      </c>
      <c r="J32" s="544" t="s">
        <v>0</v>
      </c>
      <c r="K32" s="544" t="s">
        <v>0</v>
      </c>
      <c r="L32" s="544" t="s">
        <v>0</v>
      </c>
      <c r="N32" s="545"/>
      <c r="P32" s="545"/>
    </row>
    <row r="33" spans="1:16" s="529" customFormat="1" ht="16.5" customHeight="1">
      <c r="A33" s="454" t="s">
        <v>730</v>
      </c>
      <c r="B33" s="458" t="s">
        <v>230</v>
      </c>
      <c r="C33" s="465">
        <v>69</v>
      </c>
      <c r="D33" s="449">
        <v>60875</v>
      </c>
      <c r="E33" s="905">
        <v>12</v>
      </c>
      <c r="F33" s="905">
        <v>10236</v>
      </c>
      <c r="G33" s="449">
        <v>12</v>
      </c>
      <c r="H33" s="555">
        <v>10236</v>
      </c>
      <c r="I33" s="544" t="s">
        <v>0</v>
      </c>
      <c r="J33" s="544" t="s">
        <v>0</v>
      </c>
      <c r="K33" s="544" t="s">
        <v>0</v>
      </c>
      <c r="L33" s="544" t="s">
        <v>0</v>
      </c>
      <c r="M33" s="514"/>
      <c r="N33" s="545"/>
      <c r="P33" s="545"/>
    </row>
    <row r="34" spans="1:16" s="529" customFormat="1" ht="16.5" customHeight="1">
      <c r="A34" s="454" t="s">
        <v>731</v>
      </c>
      <c r="B34" s="458" t="s">
        <v>291</v>
      </c>
      <c r="C34" s="465">
        <v>317</v>
      </c>
      <c r="D34" s="449">
        <v>284201</v>
      </c>
      <c r="E34" s="905">
        <v>54</v>
      </c>
      <c r="F34" s="905">
        <v>40651</v>
      </c>
      <c r="G34" s="449">
        <v>54</v>
      </c>
      <c r="H34" s="555">
        <v>40651</v>
      </c>
      <c r="I34" s="544" t="s">
        <v>0</v>
      </c>
      <c r="J34" s="544" t="s">
        <v>0</v>
      </c>
      <c r="K34" s="544" t="s">
        <v>0</v>
      </c>
      <c r="L34" s="544" t="s">
        <v>0</v>
      </c>
      <c r="M34" s="510"/>
      <c r="N34" s="545"/>
      <c r="P34" s="545"/>
    </row>
    <row r="35" spans="1:16" s="549" customFormat="1" ht="16.5" customHeight="1">
      <c r="A35" s="461"/>
      <c r="B35" s="462" t="s">
        <v>227</v>
      </c>
      <c r="C35" s="463">
        <v>59</v>
      </c>
      <c r="D35" s="446">
        <v>52587</v>
      </c>
      <c r="E35" s="902">
        <v>12</v>
      </c>
      <c r="F35" s="902">
        <v>9675</v>
      </c>
      <c r="G35" s="446">
        <v>12</v>
      </c>
      <c r="H35" s="446">
        <v>9675</v>
      </c>
      <c r="I35" s="548" t="s">
        <v>0</v>
      </c>
      <c r="J35" s="548" t="s">
        <v>0</v>
      </c>
      <c r="K35" s="548" t="s">
        <v>0</v>
      </c>
      <c r="L35" s="548" t="s">
        <v>0</v>
      </c>
      <c r="N35" s="551"/>
      <c r="P35" s="551"/>
    </row>
    <row r="36" spans="1:16" s="529" customFormat="1" ht="16.5" customHeight="1">
      <c r="A36" s="454" t="s">
        <v>732</v>
      </c>
      <c r="B36" s="458" t="s">
        <v>225</v>
      </c>
      <c r="C36" s="465">
        <v>59</v>
      </c>
      <c r="D36" s="449">
        <v>52587</v>
      </c>
      <c r="E36" s="905">
        <v>12</v>
      </c>
      <c r="F36" s="905">
        <v>9675</v>
      </c>
      <c r="G36" s="449">
        <v>12</v>
      </c>
      <c r="H36" s="555">
        <v>9675</v>
      </c>
      <c r="I36" s="544" t="s">
        <v>0</v>
      </c>
      <c r="J36" s="544" t="s">
        <v>0</v>
      </c>
      <c r="K36" s="544" t="s">
        <v>0</v>
      </c>
      <c r="L36" s="544" t="s">
        <v>0</v>
      </c>
      <c r="N36" s="545"/>
      <c r="P36" s="545"/>
    </row>
    <row r="37" spans="1:16" s="549" customFormat="1" ht="16.5" customHeight="1">
      <c r="A37" s="461"/>
      <c r="B37" s="462" t="s">
        <v>223</v>
      </c>
      <c r="C37" s="463">
        <v>300</v>
      </c>
      <c r="D37" s="446">
        <v>265362</v>
      </c>
      <c r="E37" s="902">
        <v>59</v>
      </c>
      <c r="F37" s="902">
        <v>39628</v>
      </c>
      <c r="G37" s="446">
        <v>59</v>
      </c>
      <c r="H37" s="446">
        <v>39628</v>
      </c>
      <c r="I37" s="548" t="s">
        <v>0</v>
      </c>
      <c r="J37" s="548" t="s">
        <v>0</v>
      </c>
      <c r="K37" s="446">
        <v>1</v>
      </c>
      <c r="L37" s="446">
        <v>403</v>
      </c>
      <c r="N37" s="551"/>
      <c r="P37" s="551"/>
    </row>
    <row r="38" spans="1:16" s="529" customFormat="1" ht="16.5" customHeight="1">
      <c r="A38" s="454" t="s">
        <v>733</v>
      </c>
      <c r="B38" s="458" t="s">
        <v>221</v>
      </c>
      <c r="C38" s="465">
        <v>300</v>
      </c>
      <c r="D38" s="449">
        <v>265362</v>
      </c>
      <c r="E38" s="905">
        <v>59</v>
      </c>
      <c r="F38" s="905">
        <v>39628</v>
      </c>
      <c r="G38" s="449">
        <v>59</v>
      </c>
      <c r="H38" s="555">
        <v>39628</v>
      </c>
      <c r="I38" s="544" t="s">
        <v>0</v>
      </c>
      <c r="J38" s="544" t="s">
        <v>0</v>
      </c>
      <c r="K38" s="449">
        <v>1</v>
      </c>
      <c r="L38" s="449">
        <v>403</v>
      </c>
      <c r="N38" s="545"/>
      <c r="P38" s="545"/>
    </row>
    <row r="39" spans="1:16" s="549" customFormat="1" ht="16.5" customHeight="1">
      <c r="A39" s="461"/>
      <c r="B39" s="462" t="s">
        <v>219</v>
      </c>
      <c r="C39" s="463">
        <v>399</v>
      </c>
      <c r="D39" s="446">
        <v>347551</v>
      </c>
      <c r="E39" s="902">
        <v>126</v>
      </c>
      <c r="F39" s="902">
        <v>92239</v>
      </c>
      <c r="G39" s="446">
        <v>126</v>
      </c>
      <c r="H39" s="446">
        <v>92239</v>
      </c>
      <c r="I39" s="548" t="s">
        <v>0</v>
      </c>
      <c r="J39" s="548" t="s">
        <v>0</v>
      </c>
      <c r="K39" s="446">
        <v>3</v>
      </c>
      <c r="L39" s="446">
        <v>1209</v>
      </c>
      <c r="N39" s="551"/>
      <c r="P39" s="551"/>
    </row>
    <row r="40" spans="1:16" s="529" customFormat="1" ht="16.5" customHeight="1">
      <c r="A40" s="454" t="s">
        <v>490</v>
      </c>
      <c r="B40" s="458" t="s">
        <v>217</v>
      </c>
      <c r="C40" s="465">
        <v>96</v>
      </c>
      <c r="D40" s="449">
        <v>82778</v>
      </c>
      <c r="E40" s="905">
        <v>24</v>
      </c>
      <c r="F40" s="905">
        <v>18381</v>
      </c>
      <c r="G40" s="449">
        <v>24</v>
      </c>
      <c r="H40" s="555">
        <v>18381</v>
      </c>
      <c r="I40" s="544" t="s">
        <v>0</v>
      </c>
      <c r="J40" s="544" t="s">
        <v>0</v>
      </c>
      <c r="K40" s="449">
        <v>1</v>
      </c>
      <c r="L40" s="449">
        <v>403</v>
      </c>
      <c r="N40" s="545"/>
      <c r="P40" s="545"/>
    </row>
    <row r="41" spans="1:16" s="529" customFormat="1" ht="16.5" customHeight="1">
      <c r="A41" s="454" t="s">
        <v>491</v>
      </c>
      <c r="B41" s="458" t="s">
        <v>215</v>
      </c>
      <c r="C41" s="465">
        <v>90</v>
      </c>
      <c r="D41" s="449">
        <v>79465</v>
      </c>
      <c r="E41" s="905">
        <v>20</v>
      </c>
      <c r="F41" s="905">
        <v>14664</v>
      </c>
      <c r="G41" s="449">
        <v>20</v>
      </c>
      <c r="H41" s="555">
        <v>14664</v>
      </c>
      <c r="I41" s="544" t="s">
        <v>0</v>
      </c>
      <c r="J41" s="544" t="s">
        <v>0</v>
      </c>
      <c r="K41" s="449">
        <v>1</v>
      </c>
      <c r="L41" s="449">
        <v>403</v>
      </c>
      <c r="N41" s="545"/>
      <c r="P41" s="545"/>
    </row>
    <row r="42" spans="1:16" s="529" customFormat="1" ht="16.5" customHeight="1">
      <c r="A42" s="454" t="s">
        <v>492</v>
      </c>
      <c r="B42" s="458" t="s">
        <v>213</v>
      </c>
      <c r="C42" s="465">
        <v>213</v>
      </c>
      <c r="D42" s="449">
        <v>185308</v>
      </c>
      <c r="E42" s="905">
        <v>82</v>
      </c>
      <c r="F42" s="905">
        <v>59194</v>
      </c>
      <c r="G42" s="449">
        <v>82</v>
      </c>
      <c r="H42" s="555">
        <v>59194</v>
      </c>
      <c r="I42" s="544" t="s">
        <v>0</v>
      </c>
      <c r="J42" s="544" t="s">
        <v>0</v>
      </c>
      <c r="K42" s="449">
        <v>1</v>
      </c>
      <c r="L42" s="449">
        <v>403</v>
      </c>
      <c r="N42" s="545"/>
      <c r="P42" s="545"/>
    </row>
    <row r="43" spans="1:16" s="549" customFormat="1" ht="16.5" customHeight="1">
      <c r="A43" s="461"/>
      <c r="B43" s="462" t="s">
        <v>211</v>
      </c>
      <c r="C43" s="463">
        <v>163</v>
      </c>
      <c r="D43" s="446">
        <v>139947</v>
      </c>
      <c r="E43" s="902">
        <v>29</v>
      </c>
      <c r="F43" s="902">
        <v>19167</v>
      </c>
      <c r="G43" s="446">
        <v>29</v>
      </c>
      <c r="H43" s="446">
        <v>19167</v>
      </c>
      <c r="I43" s="548" t="s">
        <v>0</v>
      </c>
      <c r="J43" s="548" t="s">
        <v>0</v>
      </c>
      <c r="K43" s="548" t="s">
        <v>0</v>
      </c>
      <c r="L43" s="548" t="s">
        <v>0</v>
      </c>
      <c r="N43" s="551"/>
      <c r="P43" s="551"/>
    </row>
    <row r="44" spans="1:16" s="529" customFormat="1" ht="16.5" customHeight="1" thickBot="1">
      <c r="A44" s="468" t="s">
        <v>734</v>
      </c>
      <c r="B44" s="940" t="s">
        <v>209</v>
      </c>
      <c r="C44" s="559">
        <v>163</v>
      </c>
      <c r="D44" s="470">
        <v>139947</v>
      </c>
      <c r="E44" s="906">
        <v>29</v>
      </c>
      <c r="F44" s="906">
        <v>19167</v>
      </c>
      <c r="G44" s="470">
        <v>29</v>
      </c>
      <c r="H44" s="560">
        <v>19167</v>
      </c>
      <c r="I44" s="523" t="s">
        <v>0</v>
      </c>
      <c r="J44" s="523" t="s">
        <v>0</v>
      </c>
      <c r="K44" s="523" t="s">
        <v>0</v>
      </c>
      <c r="L44" s="523" t="s">
        <v>0</v>
      </c>
      <c r="N44" s="545"/>
      <c r="P44" s="545"/>
    </row>
    <row r="45" spans="1:16" s="529" customFormat="1" ht="12.75" customHeight="1">
      <c r="A45" s="307" t="s">
        <v>292</v>
      </c>
      <c r="B45" s="307"/>
      <c r="C45" s="307"/>
      <c r="D45" s="307"/>
      <c r="E45" s="307"/>
      <c r="F45" s="307"/>
      <c r="G45" s="307"/>
      <c r="H45" s="307"/>
      <c r="I45" s="307"/>
      <c r="J45" s="307"/>
      <c r="K45" s="561"/>
      <c r="L45" s="561"/>
      <c r="N45" s="545"/>
      <c r="P45" s="545"/>
    </row>
    <row r="46" spans="1:16" s="529" customFormat="1" ht="14.25" customHeight="1">
      <c r="A46" s="307"/>
      <c r="C46" s="487"/>
      <c r="D46" s="487"/>
      <c r="E46" s="487"/>
      <c r="F46" s="487"/>
      <c r="G46" s="487"/>
      <c r="H46" s="487"/>
      <c r="I46" s="487"/>
      <c r="J46" s="487"/>
      <c r="K46" s="562"/>
      <c r="L46" s="562"/>
      <c r="N46" s="545"/>
      <c r="P46" s="545"/>
    </row>
    <row r="47" spans="3:12" ht="12">
      <c r="C47" s="544"/>
      <c r="D47" s="544"/>
      <c r="E47" s="544"/>
      <c r="F47" s="547"/>
      <c r="G47" s="544"/>
      <c r="H47" s="547"/>
      <c r="I47" s="544"/>
      <c r="J47" s="544"/>
      <c r="K47" s="544"/>
      <c r="L47" s="544"/>
    </row>
    <row r="48" spans="3:12" ht="12">
      <c r="C48" s="544"/>
      <c r="D48" s="544"/>
      <c r="E48" s="544"/>
      <c r="F48" s="544"/>
      <c r="G48" s="544"/>
      <c r="H48" s="547"/>
      <c r="I48" s="544"/>
      <c r="J48" s="544"/>
      <c r="K48" s="544"/>
      <c r="L48" s="544"/>
    </row>
    <row r="49" spans="3:12" ht="12">
      <c r="C49" s="520"/>
      <c r="D49" s="554"/>
      <c r="E49" s="554"/>
      <c r="F49" s="554"/>
      <c r="G49" s="554"/>
      <c r="H49" s="554"/>
      <c r="I49" s="544"/>
      <c r="J49" s="544"/>
      <c r="K49" s="544"/>
      <c r="L49" s="544"/>
    </row>
    <row r="50" spans="3:12" ht="12">
      <c r="C50" s="897"/>
      <c r="D50" s="897"/>
      <c r="E50" s="897"/>
      <c r="F50" s="897"/>
      <c r="G50" s="897"/>
      <c r="H50" s="897"/>
      <c r="I50" s="544"/>
      <c r="J50" s="544"/>
      <c r="K50" s="554"/>
      <c r="L50" s="554"/>
    </row>
    <row r="51" spans="3:12" ht="12">
      <c r="C51" s="558"/>
      <c r="D51" s="904"/>
      <c r="E51" s="902"/>
      <c r="F51" s="900"/>
      <c r="G51" s="900"/>
      <c r="H51" s="900"/>
      <c r="I51" s="902"/>
      <c r="J51" s="902"/>
      <c r="K51" s="902"/>
      <c r="L51" s="902"/>
    </row>
    <row r="52" spans="3:12" ht="12">
      <c r="C52" s="446"/>
      <c r="D52" s="446"/>
      <c r="E52" s="446"/>
      <c r="F52" s="899"/>
      <c r="G52" s="900"/>
      <c r="H52" s="900"/>
      <c r="I52" s="548"/>
      <c r="J52" s="548"/>
      <c r="K52" s="446"/>
      <c r="L52" s="446"/>
    </row>
    <row r="53" spans="3:12" ht="12">
      <c r="C53" s="550"/>
      <c r="D53" s="550"/>
      <c r="E53" s="902"/>
      <c r="F53" s="900"/>
      <c r="G53" s="900"/>
      <c r="H53" s="900"/>
      <c r="I53" s="902"/>
      <c r="J53" s="902"/>
      <c r="K53" s="902"/>
      <c r="L53" s="902"/>
    </row>
    <row r="54" spans="3:12" ht="12">
      <c r="C54" s="550"/>
      <c r="D54" s="550"/>
      <c r="E54" s="902"/>
      <c r="F54" s="902"/>
      <c r="G54" s="902"/>
      <c r="H54" s="902"/>
      <c r="I54" s="902"/>
      <c r="J54" s="902"/>
      <c r="K54" s="902"/>
      <c r="L54" s="902"/>
    </row>
    <row r="55" spans="3:12" ht="12">
      <c r="C55" s="553"/>
      <c r="D55" s="553"/>
      <c r="E55" s="553"/>
      <c r="F55" s="553"/>
      <c r="G55" s="553"/>
      <c r="H55" s="553"/>
      <c r="I55" s="544"/>
      <c r="J55" s="544"/>
      <c r="K55" s="553"/>
      <c r="L55" s="553"/>
    </row>
    <row r="56" spans="3:12" ht="12">
      <c r="C56" s="544"/>
      <c r="D56" s="554"/>
      <c r="E56" s="902"/>
      <c r="F56" s="902"/>
      <c r="G56" s="544"/>
      <c r="H56" s="554"/>
      <c r="I56" s="544"/>
      <c r="J56" s="544"/>
      <c r="K56" s="544"/>
      <c r="L56" s="520"/>
    </row>
    <row r="57" spans="3:12" ht="12">
      <c r="C57" s="544"/>
      <c r="D57" s="554"/>
      <c r="E57" s="902"/>
      <c r="F57" s="902"/>
      <c r="G57" s="544"/>
      <c r="H57" s="554"/>
      <c r="I57" s="544"/>
      <c r="J57" s="544"/>
      <c r="K57" s="544"/>
      <c r="L57" s="520"/>
    </row>
    <row r="58" spans="3:12" ht="12">
      <c r="C58" s="544"/>
      <c r="D58" s="520"/>
      <c r="E58" s="902"/>
      <c r="F58" s="902"/>
      <c r="G58" s="544"/>
      <c r="H58" s="554"/>
      <c r="I58" s="544"/>
      <c r="J58" s="544"/>
      <c r="K58" s="544"/>
      <c r="L58" s="520"/>
    </row>
    <row r="59" spans="3:12" ht="12">
      <c r="C59" s="544"/>
      <c r="D59" s="520"/>
      <c r="E59" s="902"/>
      <c r="F59" s="902"/>
      <c r="G59" s="544"/>
      <c r="H59" s="554"/>
      <c r="I59" s="544"/>
      <c r="J59" s="544"/>
      <c r="K59" s="544"/>
      <c r="L59" s="520"/>
    </row>
    <row r="60" spans="3:12" ht="12">
      <c r="C60" s="544"/>
      <c r="D60" s="520"/>
      <c r="E60" s="902"/>
      <c r="F60" s="902"/>
      <c r="G60" s="544"/>
      <c r="H60" s="554"/>
      <c r="I60" s="544"/>
      <c r="J60" s="544"/>
      <c r="K60" s="544"/>
      <c r="L60" s="520"/>
    </row>
    <row r="61" spans="3:12" ht="12">
      <c r="C61" s="544"/>
      <c r="D61" s="520"/>
      <c r="E61" s="902"/>
      <c r="F61" s="902"/>
      <c r="G61" s="544"/>
      <c r="H61" s="554"/>
      <c r="I61" s="544"/>
      <c r="J61" s="544"/>
      <c r="K61" s="544"/>
      <c r="L61" s="520"/>
    </row>
    <row r="62" spans="3:12" ht="12">
      <c r="C62" s="544"/>
      <c r="D62" s="520"/>
      <c r="E62" s="902"/>
      <c r="F62" s="902"/>
      <c r="G62" s="544"/>
      <c r="H62" s="554"/>
      <c r="I62" s="544"/>
      <c r="J62" s="544"/>
      <c r="K62" s="544"/>
      <c r="L62" s="520"/>
    </row>
    <row r="63" spans="3:12" ht="12">
      <c r="C63" s="449"/>
      <c r="D63" s="449"/>
      <c r="E63" s="902"/>
      <c r="F63" s="902"/>
      <c r="G63" s="449"/>
      <c r="H63" s="555"/>
      <c r="I63" s="544"/>
      <c r="J63" s="544"/>
      <c r="K63" s="544"/>
      <c r="L63" s="544"/>
    </row>
    <row r="64" spans="3:12" ht="12">
      <c r="C64" s="520"/>
      <c r="D64" s="544"/>
      <c r="E64" s="902"/>
      <c r="F64" s="902"/>
      <c r="G64" s="520"/>
      <c r="H64" s="547"/>
      <c r="I64" s="544"/>
      <c r="J64" s="544"/>
      <c r="K64" s="557"/>
      <c r="L64" s="544"/>
    </row>
    <row r="65" spans="3:12" ht="12">
      <c r="C65" s="520"/>
      <c r="D65" s="520"/>
      <c r="E65" s="902"/>
      <c r="F65" s="902"/>
      <c r="G65" s="520"/>
      <c r="H65" s="547"/>
      <c r="I65" s="544"/>
      <c r="J65" s="544"/>
      <c r="K65" s="557"/>
      <c r="L65" s="544"/>
    </row>
    <row r="66" spans="3:12" ht="12">
      <c r="C66" s="446"/>
      <c r="D66" s="446"/>
      <c r="E66" s="902"/>
      <c r="F66" s="902"/>
      <c r="G66" s="446"/>
      <c r="H66" s="446"/>
      <c r="I66" s="446"/>
      <c r="J66" s="446"/>
      <c r="K66" s="446"/>
      <c r="L66" s="446"/>
    </row>
    <row r="67" spans="3:12" ht="12">
      <c r="C67" s="520"/>
      <c r="D67" s="520"/>
      <c r="E67" s="902"/>
      <c r="F67" s="902"/>
      <c r="G67" s="520"/>
      <c r="H67" s="547"/>
      <c r="I67" s="544"/>
      <c r="J67" s="544"/>
      <c r="K67" s="544"/>
      <c r="L67" s="544"/>
    </row>
    <row r="68" spans="3:12" ht="12">
      <c r="C68" s="446"/>
      <c r="D68" s="446"/>
      <c r="E68" s="902"/>
      <c r="F68" s="902"/>
      <c r="G68" s="446"/>
      <c r="H68" s="446"/>
      <c r="I68" s="446"/>
      <c r="J68" s="446"/>
      <c r="K68" s="446"/>
      <c r="L68" s="446"/>
    </row>
    <row r="69" spans="3:12" ht="12">
      <c r="C69" s="449"/>
      <c r="D69" s="449"/>
      <c r="E69" s="902"/>
      <c r="F69" s="902"/>
      <c r="G69" s="449"/>
      <c r="H69" s="555"/>
      <c r="I69" s="544"/>
      <c r="J69" s="544"/>
      <c r="K69" s="544"/>
      <c r="L69" s="544"/>
    </row>
    <row r="70" spans="3:12" ht="12">
      <c r="C70" s="449"/>
      <c r="D70" s="449"/>
      <c r="E70" s="902"/>
      <c r="F70" s="902"/>
      <c r="G70" s="449"/>
      <c r="H70" s="555"/>
      <c r="I70" s="544"/>
      <c r="J70" s="544"/>
      <c r="K70" s="544"/>
      <c r="L70" s="544"/>
    </row>
    <row r="71" spans="3:12" ht="12">
      <c r="C71" s="449"/>
      <c r="D71" s="449"/>
      <c r="E71" s="902"/>
      <c r="F71" s="902"/>
      <c r="G71" s="449"/>
      <c r="H71" s="555"/>
      <c r="I71" s="544"/>
      <c r="J71" s="544"/>
      <c r="K71" s="544"/>
      <c r="L71" s="544"/>
    </row>
    <row r="72" spans="3:12" ht="12">
      <c r="C72" s="446"/>
      <c r="D72" s="446"/>
      <c r="E72" s="902"/>
      <c r="F72" s="902"/>
      <c r="G72" s="446"/>
      <c r="H72" s="446"/>
      <c r="I72" s="446"/>
      <c r="J72" s="446"/>
      <c r="K72" s="446"/>
      <c r="L72" s="446"/>
    </row>
    <row r="73" spans="3:12" ht="12">
      <c r="C73" s="449"/>
      <c r="D73" s="449"/>
      <c r="E73" s="902"/>
      <c r="F73" s="902"/>
      <c r="G73" s="449"/>
      <c r="H73" s="555"/>
      <c r="I73" s="544"/>
      <c r="J73" s="544"/>
      <c r="K73" s="544"/>
      <c r="L73" s="544"/>
    </row>
    <row r="74" spans="3:12" ht="12">
      <c r="C74" s="446"/>
      <c r="D74" s="446"/>
      <c r="E74" s="902"/>
      <c r="F74" s="902"/>
      <c r="G74" s="446"/>
      <c r="H74" s="446"/>
      <c r="I74" s="446"/>
      <c r="J74" s="446"/>
      <c r="K74" s="446"/>
      <c r="L74" s="446"/>
    </row>
    <row r="75" spans="3:12" ht="12">
      <c r="C75" s="449"/>
      <c r="D75" s="449"/>
      <c r="E75" s="902"/>
      <c r="F75" s="902"/>
      <c r="G75" s="449"/>
      <c r="H75" s="555"/>
      <c r="I75" s="544"/>
      <c r="J75" s="544"/>
      <c r="K75" s="449"/>
      <c r="L75" s="449"/>
    </row>
    <row r="76" spans="3:12" ht="12">
      <c r="C76" s="446"/>
      <c r="D76" s="446"/>
      <c r="E76" s="902"/>
      <c r="F76" s="902"/>
      <c r="G76" s="446"/>
      <c r="H76" s="446"/>
      <c r="I76" s="446"/>
      <c r="J76" s="446"/>
      <c r="K76" s="446"/>
      <c r="L76" s="446"/>
    </row>
    <row r="77" spans="3:12" ht="12">
      <c r="C77" s="449"/>
      <c r="D77" s="449"/>
      <c r="E77" s="902"/>
      <c r="F77" s="902"/>
      <c r="G77" s="449"/>
      <c r="H77" s="555"/>
      <c r="I77" s="544"/>
      <c r="J77" s="544"/>
      <c r="K77" s="449"/>
      <c r="L77" s="449"/>
    </row>
    <row r="78" spans="3:12" ht="12">
      <c r="C78" s="449"/>
      <c r="D78" s="449"/>
      <c r="E78" s="902"/>
      <c r="F78" s="902"/>
      <c r="G78" s="449"/>
      <c r="H78" s="555"/>
      <c r="I78" s="544"/>
      <c r="J78" s="544"/>
      <c r="K78" s="449"/>
      <c r="L78" s="449"/>
    </row>
    <row r="79" spans="3:12" ht="12">
      <c r="C79" s="449"/>
      <c r="D79" s="449"/>
      <c r="E79" s="902"/>
      <c r="F79" s="902"/>
      <c r="G79" s="449"/>
      <c r="H79" s="555"/>
      <c r="I79" s="544"/>
      <c r="J79" s="544"/>
      <c r="K79" s="449"/>
      <c r="L79" s="449"/>
    </row>
    <row r="80" spans="3:12" ht="12">
      <c r="C80" s="446"/>
      <c r="D80" s="446"/>
      <c r="E80" s="902"/>
      <c r="F80" s="902"/>
      <c r="G80" s="446"/>
      <c r="H80" s="446"/>
      <c r="I80" s="446"/>
      <c r="J80" s="446"/>
      <c r="K80" s="446"/>
      <c r="L80" s="446"/>
    </row>
    <row r="81" spans="3:12" ht="12">
      <c r="C81" s="449"/>
      <c r="D81" s="449"/>
      <c r="E81" s="902"/>
      <c r="F81" s="902"/>
      <c r="G81" s="449"/>
      <c r="H81" s="555"/>
      <c r="I81" s="544"/>
      <c r="J81" s="544"/>
      <c r="K81" s="544"/>
      <c r="L81" s="544"/>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P92"/>
  <sheetViews>
    <sheetView showGridLines="0" zoomScalePageLayoutView="0" workbookViewId="0" topLeftCell="A1">
      <pane ySplit="6" topLeftCell="A7" activePane="bottomLeft" state="frozen"/>
      <selection pane="topLeft" activeCell="O20" sqref="O20"/>
      <selection pane="bottomLeft" activeCell="A1" sqref="A1"/>
    </sheetView>
  </sheetViews>
  <sheetFormatPr defaultColWidth="8.50390625" defaultRowHeight="13.5"/>
  <cols>
    <col min="1" max="1" width="2.50390625" style="233" customWidth="1"/>
    <col min="2" max="2" width="23.375" style="233" customWidth="1"/>
    <col min="3" max="3" width="6.25390625" style="233" customWidth="1"/>
    <col min="4" max="4" width="5.625" style="233" customWidth="1"/>
    <col min="5" max="5" width="6.25390625" style="233" customWidth="1"/>
    <col min="6" max="6" width="8.125" style="233" customWidth="1"/>
    <col min="7" max="7" width="6.875" style="233" customWidth="1"/>
    <col min="8" max="8" width="7.875" style="233" customWidth="1"/>
    <col min="9" max="9" width="7.625" style="233" customWidth="1"/>
    <col min="10" max="10" width="6.875" style="233" customWidth="1"/>
    <col min="11" max="11" width="7.75390625" style="233" customWidth="1"/>
    <col min="12" max="14" width="6.125" style="233" customWidth="1"/>
    <col min="15" max="16384" width="8.50390625" style="233" customWidth="1"/>
  </cols>
  <sheetData>
    <row r="1" spans="1:14" s="263" customFormat="1" ht="18.75" customHeight="1">
      <c r="A1" s="262" t="s">
        <v>737</v>
      </c>
      <c r="B1" s="262"/>
      <c r="C1" s="262"/>
      <c r="D1" s="262"/>
      <c r="E1" s="262"/>
      <c r="F1" s="262"/>
      <c r="G1" s="262"/>
      <c r="H1" s="262"/>
      <c r="I1" s="262"/>
      <c r="J1" s="262"/>
      <c r="K1" s="262"/>
      <c r="L1" s="264"/>
      <c r="M1" s="264"/>
      <c r="N1" s="264"/>
    </row>
    <row r="2" spans="1:14" ht="12.75" customHeight="1">
      <c r="A2" s="262"/>
      <c r="B2" s="261"/>
      <c r="C2" s="261"/>
      <c r="D2" s="261"/>
      <c r="E2" s="261"/>
      <c r="F2" s="261"/>
      <c r="G2" s="261"/>
      <c r="H2" s="261"/>
      <c r="I2" s="261"/>
      <c r="J2" s="261"/>
      <c r="K2" s="261"/>
      <c r="L2" s="260"/>
      <c r="M2" s="260"/>
      <c r="N2" s="260"/>
    </row>
    <row r="3" spans="1:14" ht="12.75" customHeight="1">
      <c r="A3" s="261" t="s">
        <v>738</v>
      </c>
      <c r="B3" s="261"/>
      <c r="C3" s="261"/>
      <c r="D3" s="261"/>
      <c r="E3" s="261"/>
      <c r="F3" s="261"/>
      <c r="G3" s="261"/>
      <c r="H3" s="261"/>
      <c r="I3" s="261"/>
      <c r="J3" s="261"/>
      <c r="K3" s="261"/>
      <c r="L3" s="260"/>
      <c r="M3" s="260"/>
      <c r="N3" s="260"/>
    </row>
    <row r="4" spans="1:14" ht="12" thickBot="1">
      <c r="A4" s="242" t="s">
        <v>180</v>
      </c>
      <c r="B4" s="242"/>
      <c r="C4" s="234"/>
      <c r="D4" s="234"/>
      <c r="E4" s="234"/>
      <c r="F4" s="234"/>
      <c r="G4" s="234"/>
      <c r="H4" s="234"/>
      <c r="I4" s="234"/>
      <c r="J4" s="234"/>
      <c r="K4" s="234"/>
      <c r="N4" s="259" t="s">
        <v>179</v>
      </c>
    </row>
    <row r="5" spans="1:14" ht="18.75" customHeight="1">
      <c r="A5" s="258"/>
      <c r="B5" s="257" t="s">
        <v>178</v>
      </c>
      <c r="C5" s="256" t="s">
        <v>739</v>
      </c>
      <c r="D5" s="256"/>
      <c r="E5" s="256"/>
      <c r="F5" s="256" t="s">
        <v>740</v>
      </c>
      <c r="G5" s="256"/>
      <c r="H5" s="256"/>
      <c r="I5" s="256" t="s">
        <v>741</v>
      </c>
      <c r="J5" s="256"/>
      <c r="K5" s="256"/>
      <c r="L5" s="255" t="s">
        <v>742</v>
      </c>
      <c r="M5" s="255"/>
      <c r="N5" s="255"/>
    </row>
    <row r="6" spans="1:14" ht="18.75" customHeight="1">
      <c r="A6" s="254"/>
      <c r="B6" s="253" t="s">
        <v>177</v>
      </c>
      <c r="C6" s="252" t="s">
        <v>176</v>
      </c>
      <c r="D6" s="252" t="s">
        <v>175</v>
      </c>
      <c r="E6" s="252" t="s">
        <v>174</v>
      </c>
      <c r="F6" s="252" t="s">
        <v>176</v>
      </c>
      <c r="G6" s="252" t="s">
        <v>175</v>
      </c>
      <c r="H6" s="252" t="s">
        <v>174</v>
      </c>
      <c r="I6" s="252" t="s">
        <v>176</v>
      </c>
      <c r="J6" s="252" t="s">
        <v>175</v>
      </c>
      <c r="K6" s="252" t="s">
        <v>174</v>
      </c>
      <c r="L6" s="251" t="s">
        <v>176</v>
      </c>
      <c r="M6" s="251" t="s">
        <v>175</v>
      </c>
      <c r="N6" s="250" t="s">
        <v>174</v>
      </c>
    </row>
    <row r="7" spans="1:14" ht="3.75" customHeight="1">
      <c r="A7" s="240"/>
      <c r="B7" s="249"/>
      <c r="C7" s="248"/>
      <c r="D7" s="248"/>
      <c r="E7" s="248"/>
      <c r="F7" s="248"/>
      <c r="G7" s="248"/>
      <c r="H7" s="248"/>
      <c r="I7" s="248"/>
      <c r="J7" s="248"/>
      <c r="K7" s="248"/>
      <c r="L7" s="248"/>
      <c r="M7" s="248"/>
      <c r="N7" s="248"/>
    </row>
    <row r="8" spans="1:14" ht="15.75" customHeight="1">
      <c r="A8" s="242"/>
      <c r="B8" s="247" t="s">
        <v>537</v>
      </c>
      <c r="C8" s="588">
        <v>652</v>
      </c>
      <c r="D8" s="588">
        <v>176</v>
      </c>
      <c r="E8" s="588">
        <v>476</v>
      </c>
      <c r="F8" s="588">
        <v>31530</v>
      </c>
      <c r="G8" s="588">
        <v>7443</v>
      </c>
      <c r="H8" s="588">
        <v>24087</v>
      </c>
      <c r="I8" s="588">
        <v>26985</v>
      </c>
      <c r="J8" s="588">
        <v>6272</v>
      </c>
      <c r="K8" s="588">
        <v>20713</v>
      </c>
      <c r="L8" s="588">
        <v>2390</v>
      </c>
      <c r="M8" s="588">
        <v>293</v>
      </c>
      <c r="N8" s="588">
        <v>2097</v>
      </c>
    </row>
    <row r="9" spans="1:14" ht="15.75" customHeight="1">
      <c r="A9" s="242"/>
      <c r="B9" s="247" t="s">
        <v>743</v>
      </c>
      <c r="C9" s="588">
        <v>663</v>
      </c>
      <c r="D9" s="588">
        <v>172</v>
      </c>
      <c r="E9" s="588">
        <v>491</v>
      </c>
      <c r="F9" s="588">
        <v>31755</v>
      </c>
      <c r="G9" s="588">
        <v>7048</v>
      </c>
      <c r="H9" s="588">
        <v>24707</v>
      </c>
      <c r="I9" s="588">
        <v>27323</v>
      </c>
      <c r="J9" s="588">
        <v>5770</v>
      </c>
      <c r="K9" s="588">
        <v>21553</v>
      </c>
      <c r="L9" s="588">
        <v>2448</v>
      </c>
      <c r="M9" s="588">
        <v>293</v>
      </c>
      <c r="N9" s="588">
        <v>2155</v>
      </c>
    </row>
    <row r="10" spans="1:14" ht="15.75" customHeight="1">
      <c r="A10" s="242"/>
      <c r="B10" s="247" t="s">
        <v>744</v>
      </c>
      <c r="C10" s="588">
        <v>713</v>
      </c>
      <c r="D10" s="588">
        <v>157</v>
      </c>
      <c r="E10" s="588">
        <v>556</v>
      </c>
      <c r="F10" s="588">
        <v>32930</v>
      </c>
      <c r="G10" s="588">
        <v>6239</v>
      </c>
      <c r="H10" s="588">
        <v>26691</v>
      </c>
      <c r="I10" s="588">
        <v>24734</v>
      </c>
      <c r="J10" s="588">
        <v>4995</v>
      </c>
      <c r="K10" s="588">
        <v>19739</v>
      </c>
      <c r="L10" s="588">
        <v>1433</v>
      </c>
      <c r="M10" s="588">
        <v>179</v>
      </c>
      <c r="N10" s="588">
        <v>1254</v>
      </c>
    </row>
    <row r="11" spans="1:14" ht="15.75" customHeight="1">
      <c r="A11" s="242"/>
      <c r="B11" s="247" t="s">
        <v>458</v>
      </c>
      <c r="C11" s="914">
        <v>809</v>
      </c>
      <c r="D11" s="914">
        <v>148</v>
      </c>
      <c r="E11" s="914">
        <v>661</v>
      </c>
      <c r="F11" s="914">
        <v>34789</v>
      </c>
      <c r="G11" s="914">
        <v>8680</v>
      </c>
      <c r="H11" s="914">
        <v>26109</v>
      </c>
      <c r="I11" s="914">
        <v>24572</v>
      </c>
      <c r="J11" s="914">
        <v>4932</v>
      </c>
      <c r="K11" s="914">
        <v>19640</v>
      </c>
      <c r="L11" s="914">
        <v>804</v>
      </c>
      <c r="M11" s="914">
        <v>166</v>
      </c>
      <c r="N11" s="914">
        <v>638</v>
      </c>
    </row>
    <row r="12" spans="1:15" s="243" customFormat="1" ht="15.75" customHeight="1">
      <c r="A12" s="242"/>
      <c r="B12" s="245" t="s">
        <v>538</v>
      </c>
      <c r="C12" s="848">
        <v>976</v>
      </c>
      <c r="D12" s="848">
        <v>163</v>
      </c>
      <c r="E12" s="848">
        <v>813</v>
      </c>
      <c r="F12" s="848">
        <v>37305</v>
      </c>
      <c r="G12" s="848">
        <v>6076</v>
      </c>
      <c r="H12" s="848">
        <v>31229</v>
      </c>
      <c r="I12" s="848">
        <v>24663</v>
      </c>
      <c r="J12" s="848">
        <v>4661</v>
      </c>
      <c r="K12" s="848">
        <v>20002</v>
      </c>
      <c r="L12" s="848">
        <v>732</v>
      </c>
      <c r="M12" s="848">
        <v>115</v>
      </c>
      <c r="N12" s="848">
        <v>617</v>
      </c>
      <c r="O12" s="798"/>
    </row>
    <row r="13" spans="1:15" s="243" customFormat="1" ht="3.75" customHeight="1">
      <c r="A13" s="246"/>
      <c r="B13" s="245"/>
      <c r="C13" s="244"/>
      <c r="D13" s="244"/>
      <c r="E13" s="244"/>
      <c r="F13" s="244"/>
      <c r="G13" s="244"/>
      <c r="H13" s="244"/>
      <c r="I13" s="244"/>
      <c r="J13" s="244"/>
      <c r="K13" s="244"/>
      <c r="L13" s="244"/>
      <c r="M13" s="244"/>
      <c r="N13" s="244"/>
      <c r="O13" s="798"/>
    </row>
    <row r="14" spans="1:15" s="243" customFormat="1" ht="12" customHeight="1">
      <c r="A14" s="1147" t="s">
        <v>173</v>
      </c>
      <c r="B14" s="1148"/>
      <c r="C14" s="954">
        <v>3</v>
      </c>
      <c r="D14" s="954" t="s">
        <v>0</v>
      </c>
      <c r="E14" s="954">
        <v>3</v>
      </c>
      <c r="F14" s="954">
        <v>373</v>
      </c>
      <c r="G14" s="954" t="s">
        <v>0</v>
      </c>
      <c r="H14" s="954">
        <v>373</v>
      </c>
      <c r="I14" s="954">
        <v>366</v>
      </c>
      <c r="J14" s="954" t="s">
        <v>0</v>
      </c>
      <c r="K14" s="954">
        <v>366</v>
      </c>
      <c r="L14" s="954">
        <v>454</v>
      </c>
      <c r="M14" s="954" t="s">
        <v>0</v>
      </c>
      <c r="N14" s="954">
        <v>454</v>
      </c>
      <c r="O14" s="798"/>
    </row>
    <row r="15" spans="1:15" ht="12" customHeight="1">
      <c r="A15" s="242"/>
      <c r="B15" s="239" t="s">
        <v>172</v>
      </c>
      <c r="C15" s="955">
        <v>2</v>
      </c>
      <c r="D15" s="955" t="s">
        <v>0</v>
      </c>
      <c r="E15" s="955">
        <v>2</v>
      </c>
      <c r="F15" s="955">
        <v>180</v>
      </c>
      <c r="G15" s="955" t="s">
        <v>0</v>
      </c>
      <c r="H15" s="955">
        <v>180</v>
      </c>
      <c r="I15" s="955">
        <v>189</v>
      </c>
      <c r="J15" s="955" t="s">
        <v>0</v>
      </c>
      <c r="K15" s="955">
        <v>189</v>
      </c>
      <c r="L15" s="955">
        <v>61</v>
      </c>
      <c r="M15" s="955" t="s">
        <v>0</v>
      </c>
      <c r="N15" s="955">
        <v>61</v>
      </c>
      <c r="O15" s="234"/>
    </row>
    <row r="16" spans="1:15" ht="12" customHeight="1">
      <c r="A16" s="242"/>
      <c r="B16" s="239" t="s">
        <v>171</v>
      </c>
      <c r="C16" s="955">
        <v>1</v>
      </c>
      <c r="D16" s="955" t="s">
        <v>0</v>
      </c>
      <c r="E16" s="955">
        <v>1</v>
      </c>
      <c r="F16" s="955">
        <v>193</v>
      </c>
      <c r="G16" s="955" t="s">
        <v>0</v>
      </c>
      <c r="H16" s="955">
        <v>193</v>
      </c>
      <c r="I16" s="955">
        <v>177</v>
      </c>
      <c r="J16" s="955" t="s">
        <v>0</v>
      </c>
      <c r="K16" s="955">
        <v>177</v>
      </c>
      <c r="L16" s="955">
        <v>393</v>
      </c>
      <c r="M16" s="955" t="s">
        <v>0</v>
      </c>
      <c r="N16" s="955">
        <v>393</v>
      </c>
      <c r="O16" s="234"/>
    </row>
    <row r="17" spans="1:15" s="243" customFormat="1" ht="12" customHeight="1" hidden="1">
      <c r="A17" s="1147" t="s">
        <v>169</v>
      </c>
      <c r="B17" s="1148"/>
      <c r="C17" s="954"/>
      <c r="D17" s="954"/>
      <c r="E17" s="954"/>
      <c r="F17" s="954"/>
      <c r="G17" s="954"/>
      <c r="H17" s="954"/>
      <c r="I17" s="954"/>
      <c r="J17" s="954"/>
      <c r="K17" s="954"/>
      <c r="L17" s="954"/>
      <c r="M17" s="954"/>
      <c r="N17" s="954"/>
      <c r="O17" s="798"/>
    </row>
    <row r="18" spans="1:15" ht="12" customHeight="1" hidden="1">
      <c r="A18" s="242"/>
      <c r="B18" s="239" t="s">
        <v>168</v>
      </c>
      <c r="C18" s="955"/>
      <c r="D18" s="955"/>
      <c r="E18" s="955"/>
      <c r="F18" s="955"/>
      <c r="G18" s="955"/>
      <c r="H18" s="955"/>
      <c r="I18" s="955"/>
      <c r="J18" s="955"/>
      <c r="K18" s="955"/>
      <c r="L18" s="955"/>
      <c r="M18" s="955"/>
      <c r="N18" s="955"/>
      <c r="O18" s="234"/>
    </row>
    <row r="19" spans="1:15" ht="12" customHeight="1" hidden="1">
      <c r="A19" s="242"/>
      <c r="B19" s="239" t="s">
        <v>167</v>
      </c>
      <c r="C19" s="955"/>
      <c r="D19" s="955"/>
      <c r="E19" s="955"/>
      <c r="F19" s="955"/>
      <c r="G19" s="955"/>
      <c r="H19" s="955"/>
      <c r="I19" s="955"/>
      <c r="J19" s="955"/>
      <c r="K19" s="955"/>
      <c r="L19" s="955"/>
      <c r="M19" s="955"/>
      <c r="N19" s="955"/>
      <c r="O19" s="234"/>
    </row>
    <row r="20" spans="1:15" ht="12" customHeight="1" hidden="1">
      <c r="A20" s="242"/>
      <c r="B20" s="239" t="s">
        <v>166</v>
      </c>
      <c r="C20" s="955"/>
      <c r="D20" s="955"/>
      <c r="E20" s="955"/>
      <c r="F20" s="955"/>
      <c r="G20" s="955"/>
      <c r="H20" s="955"/>
      <c r="I20" s="955"/>
      <c r="J20" s="955"/>
      <c r="K20" s="955"/>
      <c r="L20" s="955"/>
      <c r="M20" s="955"/>
      <c r="N20" s="955"/>
      <c r="O20" s="234"/>
    </row>
    <row r="21" spans="1:15" ht="12" customHeight="1" hidden="1">
      <c r="A21" s="242"/>
      <c r="B21" s="239" t="s">
        <v>165</v>
      </c>
      <c r="C21" s="955"/>
      <c r="D21" s="955"/>
      <c r="E21" s="955"/>
      <c r="F21" s="955"/>
      <c r="G21" s="955"/>
      <c r="H21" s="955"/>
      <c r="I21" s="955"/>
      <c r="J21" s="955"/>
      <c r="K21" s="955"/>
      <c r="L21" s="955"/>
      <c r="M21" s="955"/>
      <c r="N21" s="955"/>
      <c r="O21" s="234"/>
    </row>
    <row r="22" spans="1:15" ht="12" customHeight="1">
      <c r="A22" s="1147" t="s">
        <v>169</v>
      </c>
      <c r="B22" s="1148"/>
      <c r="C22" s="954">
        <f>SUM(C23:C26)</f>
        <v>121</v>
      </c>
      <c r="D22" s="954">
        <f aca="true" t="shared" si="0" ref="D22:K22">SUM(D23:D26)</f>
        <v>33</v>
      </c>
      <c r="E22" s="954">
        <f>SUM(E23:E26)</f>
        <v>88</v>
      </c>
      <c r="F22" s="954">
        <f t="shared" si="0"/>
        <v>5251</v>
      </c>
      <c r="G22" s="954">
        <f t="shared" si="0"/>
        <v>460</v>
      </c>
      <c r="H22" s="954">
        <f t="shared" si="0"/>
        <v>4791</v>
      </c>
      <c r="I22" s="954">
        <f t="shared" si="0"/>
        <v>1733</v>
      </c>
      <c r="J22" s="954">
        <f t="shared" si="0"/>
        <v>190</v>
      </c>
      <c r="K22" s="954">
        <f t="shared" si="0"/>
        <v>1543</v>
      </c>
      <c r="L22" s="954" t="s">
        <v>0</v>
      </c>
      <c r="M22" s="954" t="s">
        <v>0</v>
      </c>
      <c r="N22" s="954" t="s">
        <v>0</v>
      </c>
      <c r="O22" s="234"/>
    </row>
    <row r="23" spans="1:15" ht="12" customHeight="1">
      <c r="A23" s="242"/>
      <c r="B23" s="239" t="s">
        <v>168</v>
      </c>
      <c r="C23" s="955">
        <v>12</v>
      </c>
      <c r="D23" s="955">
        <v>3</v>
      </c>
      <c r="E23" s="955">
        <v>9</v>
      </c>
      <c r="F23" s="955">
        <v>883</v>
      </c>
      <c r="G23" s="955">
        <v>210</v>
      </c>
      <c r="H23" s="955">
        <v>673</v>
      </c>
      <c r="I23" s="955">
        <f>SUM(J23:K23)</f>
        <v>832</v>
      </c>
      <c r="J23" s="955">
        <v>190</v>
      </c>
      <c r="K23" s="955">
        <v>642</v>
      </c>
      <c r="L23" s="955" t="s">
        <v>0</v>
      </c>
      <c r="M23" s="955" t="s">
        <v>0</v>
      </c>
      <c r="N23" s="955" t="s">
        <v>0</v>
      </c>
      <c r="O23" s="234"/>
    </row>
    <row r="24" spans="1:15" ht="12" customHeight="1">
      <c r="A24" s="242"/>
      <c r="B24" s="239" t="s">
        <v>167</v>
      </c>
      <c r="C24" s="955">
        <v>26</v>
      </c>
      <c r="D24" s="955" t="s">
        <v>0</v>
      </c>
      <c r="E24" s="955">
        <v>26</v>
      </c>
      <c r="F24" s="955">
        <v>915</v>
      </c>
      <c r="G24" s="955" t="s">
        <v>0</v>
      </c>
      <c r="H24" s="955">
        <v>915</v>
      </c>
      <c r="I24" s="955">
        <f>SUM(J24:K24)</f>
        <v>901</v>
      </c>
      <c r="J24" s="955" t="s">
        <v>0</v>
      </c>
      <c r="K24" s="955">
        <v>901</v>
      </c>
      <c r="L24" s="955" t="s">
        <v>0</v>
      </c>
      <c r="M24" s="955" t="s">
        <v>0</v>
      </c>
      <c r="N24" s="955" t="s">
        <v>0</v>
      </c>
      <c r="O24" s="234"/>
    </row>
    <row r="25" spans="1:15" ht="12" customHeight="1">
      <c r="A25" s="242"/>
      <c r="B25" s="239" t="s">
        <v>166</v>
      </c>
      <c r="C25" s="955">
        <v>27</v>
      </c>
      <c r="D25" s="955">
        <v>27</v>
      </c>
      <c r="E25" s="955" t="s">
        <v>0</v>
      </c>
      <c r="F25" s="955" t="s">
        <v>0</v>
      </c>
      <c r="G25" s="955" t="s">
        <v>0</v>
      </c>
      <c r="H25" s="955" t="s">
        <v>0</v>
      </c>
      <c r="I25" s="955" t="s">
        <v>0</v>
      </c>
      <c r="J25" s="955" t="s">
        <v>0</v>
      </c>
      <c r="K25" s="955" t="s">
        <v>0</v>
      </c>
      <c r="L25" s="955" t="s">
        <v>0</v>
      </c>
      <c r="M25" s="955" t="s">
        <v>0</v>
      </c>
      <c r="N25" s="955" t="s">
        <v>0</v>
      </c>
      <c r="O25" s="234"/>
    </row>
    <row r="26" spans="1:15" ht="12" customHeight="1">
      <c r="A26" s="242"/>
      <c r="B26" s="239" t="s">
        <v>165</v>
      </c>
      <c r="C26" s="955">
        <v>56</v>
      </c>
      <c r="D26" s="955">
        <v>3</v>
      </c>
      <c r="E26" s="955">
        <v>53</v>
      </c>
      <c r="F26" s="955">
        <v>3453</v>
      </c>
      <c r="G26" s="955">
        <v>250</v>
      </c>
      <c r="H26" s="955">
        <v>3203</v>
      </c>
      <c r="I26" s="955" t="s">
        <v>536</v>
      </c>
      <c r="J26" s="955" t="s">
        <v>0</v>
      </c>
      <c r="K26" s="955" t="s">
        <v>536</v>
      </c>
      <c r="L26" s="955" t="s">
        <v>536</v>
      </c>
      <c r="M26" s="955" t="s">
        <v>536</v>
      </c>
      <c r="N26" s="955" t="s">
        <v>536</v>
      </c>
      <c r="O26" s="234"/>
    </row>
    <row r="27" spans="1:15" s="243" customFormat="1" ht="12" customHeight="1">
      <c r="A27" s="1149" t="s">
        <v>164</v>
      </c>
      <c r="B27" s="1150"/>
      <c r="C27" s="954">
        <v>22</v>
      </c>
      <c r="D27" s="954">
        <v>2</v>
      </c>
      <c r="E27" s="954">
        <v>20</v>
      </c>
      <c r="F27" s="954">
        <v>1418</v>
      </c>
      <c r="G27" s="954">
        <v>204</v>
      </c>
      <c r="H27" s="954">
        <v>1214</v>
      </c>
      <c r="I27" s="954" t="s">
        <v>536</v>
      </c>
      <c r="J27" s="954" t="s">
        <v>0</v>
      </c>
      <c r="K27" s="954" t="s">
        <v>536</v>
      </c>
      <c r="L27" s="954" t="s">
        <v>536</v>
      </c>
      <c r="M27" s="954" t="s">
        <v>536</v>
      </c>
      <c r="N27" s="954" t="s">
        <v>536</v>
      </c>
      <c r="O27" s="798"/>
    </row>
    <row r="28" spans="1:15" ht="12" customHeight="1">
      <c r="A28" s="242"/>
      <c r="B28" s="239" t="s">
        <v>163</v>
      </c>
      <c r="C28" s="955">
        <v>22</v>
      </c>
      <c r="D28" s="955">
        <v>2</v>
      </c>
      <c r="E28" s="955">
        <v>20</v>
      </c>
      <c r="F28" s="955">
        <v>1418</v>
      </c>
      <c r="G28" s="955">
        <v>204</v>
      </c>
      <c r="H28" s="955">
        <v>1214</v>
      </c>
      <c r="I28" s="955" t="s">
        <v>536</v>
      </c>
      <c r="J28" s="955" t="s">
        <v>0</v>
      </c>
      <c r="K28" s="955" t="s">
        <v>536</v>
      </c>
      <c r="L28" s="955" t="s">
        <v>536</v>
      </c>
      <c r="M28" s="955" t="s">
        <v>536</v>
      </c>
      <c r="N28" s="955" t="s">
        <v>536</v>
      </c>
      <c r="O28" s="234"/>
    </row>
    <row r="29" spans="1:15" s="243" customFormat="1" ht="12" customHeight="1">
      <c r="A29" s="1151" t="s">
        <v>162</v>
      </c>
      <c r="B29" s="1148"/>
      <c r="C29" s="954">
        <v>407</v>
      </c>
      <c r="D29" s="954">
        <v>18</v>
      </c>
      <c r="E29" s="954">
        <v>389</v>
      </c>
      <c r="F29" s="954">
        <v>4528</v>
      </c>
      <c r="G29" s="954">
        <v>166</v>
      </c>
      <c r="H29" s="954">
        <v>4362</v>
      </c>
      <c r="I29" s="954" t="s">
        <v>536</v>
      </c>
      <c r="J29" s="954" t="s">
        <v>0</v>
      </c>
      <c r="K29" s="954" t="s">
        <v>536</v>
      </c>
      <c r="L29" s="954" t="s">
        <v>536</v>
      </c>
      <c r="M29" s="954" t="s">
        <v>536</v>
      </c>
      <c r="N29" s="954" t="s">
        <v>536</v>
      </c>
      <c r="O29" s="798"/>
    </row>
    <row r="30" spans="1:15" ht="12" customHeight="1">
      <c r="A30" s="242"/>
      <c r="B30" s="239" t="s">
        <v>161</v>
      </c>
      <c r="C30" s="955">
        <v>32</v>
      </c>
      <c r="D30" s="955" t="s">
        <v>0</v>
      </c>
      <c r="E30" s="955">
        <v>32</v>
      </c>
      <c r="F30" s="955">
        <v>548</v>
      </c>
      <c r="G30" s="955" t="s">
        <v>0</v>
      </c>
      <c r="H30" s="955">
        <v>548</v>
      </c>
      <c r="I30" s="955" t="s">
        <v>536</v>
      </c>
      <c r="J30" s="955" t="s">
        <v>0</v>
      </c>
      <c r="K30" s="955" t="s">
        <v>536</v>
      </c>
      <c r="L30" s="955" t="s">
        <v>536</v>
      </c>
      <c r="M30" s="955" t="s">
        <v>536</v>
      </c>
      <c r="N30" s="955" t="s">
        <v>536</v>
      </c>
      <c r="O30" s="234"/>
    </row>
    <row r="31" spans="1:15" ht="12" customHeight="1">
      <c r="A31" s="242"/>
      <c r="B31" s="239" t="s">
        <v>160</v>
      </c>
      <c r="C31" s="955">
        <v>7</v>
      </c>
      <c r="D31" s="955" t="s">
        <v>0</v>
      </c>
      <c r="E31" s="955">
        <v>7</v>
      </c>
      <c r="F31" s="955">
        <v>70</v>
      </c>
      <c r="G31" s="955" t="s">
        <v>0</v>
      </c>
      <c r="H31" s="955">
        <v>70</v>
      </c>
      <c r="I31" s="955" t="s">
        <v>536</v>
      </c>
      <c r="J31" s="955" t="s">
        <v>0</v>
      </c>
      <c r="K31" s="955" t="s">
        <v>536</v>
      </c>
      <c r="L31" s="955" t="s">
        <v>536</v>
      </c>
      <c r="M31" s="955" t="s">
        <v>536</v>
      </c>
      <c r="N31" s="955" t="s">
        <v>536</v>
      </c>
      <c r="O31" s="234"/>
    </row>
    <row r="32" spans="1:15" ht="12" customHeight="1">
      <c r="A32" s="242"/>
      <c r="B32" s="239" t="s">
        <v>159</v>
      </c>
      <c r="C32" s="955">
        <v>24</v>
      </c>
      <c r="D32" s="955" t="s">
        <v>0</v>
      </c>
      <c r="E32" s="955">
        <v>24</v>
      </c>
      <c r="F32" s="955">
        <v>217</v>
      </c>
      <c r="G32" s="955" t="s">
        <v>0</v>
      </c>
      <c r="H32" s="955">
        <v>217</v>
      </c>
      <c r="I32" s="955" t="s">
        <v>536</v>
      </c>
      <c r="J32" s="955" t="s">
        <v>0</v>
      </c>
      <c r="K32" s="955" t="s">
        <v>536</v>
      </c>
      <c r="L32" s="955" t="s">
        <v>536</v>
      </c>
      <c r="M32" s="955" t="s">
        <v>536</v>
      </c>
      <c r="N32" s="955" t="s">
        <v>536</v>
      </c>
      <c r="O32" s="234"/>
    </row>
    <row r="33" spans="1:15" ht="12" customHeight="1">
      <c r="A33" s="242"/>
      <c r="B33" s="239" t="s">
        <v>158</v>
      </c>
      <c r="C33" s="955">
        <v>95</v>
      </c>
      <c r="D33" s="955" t="s">
        <v>0</v>
      </c>
      <c r="E33" s="955">
        <v>95</v>
      </c>
      <c r="F33" s="955">
        <v>2069</v>
      </c>
      <c r="G33" s="955" t="s">
        <v>0</v>
      </c>
      <c r="H33" s="955">
        <v>2069</v>
      </c>
      <c r="I33" s="955" t="s">
        <v>536</v>
      </c>
      <c r="J33" s="955" t="s">
        <v>0</v>
      </c>
      <c r="K33" s="955" t="s">
        <v>536</v>
      </c>
      <c r="L33" s="955" t="s">
        <v>536</v>
      </c>
      <c r="M33" s="955" t="s">
        <v>536</v>
      </c>
      <c r="N33" s="955" t="s">
        <v>536</v>
      </c>
      <c r="O33" s="234"/>
    </row>
    <row r="34" spans="1:15" s="916" customFormat="1" ht="12" customHeight="1">
      <c r="A34" s="242"/>
      <c r="B34" s="239" t="s">
        <v>157</v>
      </c>
      <c r="C34" s="955">
        <v>151</v>
      </c>
      <c r="D34" s="955" t="s">
        <v>0</v>
      </c>
      <c r="E34" s="955">
        <v>151</v>
      </c>
      <c r="F34" s="955">
        <v>922</v>
      </c>
      <c r="G34" s="955" t="s">
        <v>0</v>
      </c>
      <c r="H34" s="955">
        <v>922</v>
      </c>
      <c r="I34" s="955" t="s">
        <v>536</v>
      </c>
      <c r="J34" s="955" t="s">
        <v>0</v>
      </c>
      <c r="K34" s="955" t="s">
        <v>536</v>
      </c>
      <c r="L34" s="955" t="s">
        <v>536</v>
      </c>
      <c r="M34" s="955" t="s">
        <v>536</v>
      </c>
      <c r="N34" s="955" t="s">
        <v>536</v>
      </c>
      <c r="O34" s="915"/>
    </row>
    <row r="35" spans="1:15" s="916" customFormat="1" ht="12" customHeight="1">
      <c r="A35" s="242" t="s">
        <v>745</v>
      </c>
      <c r="B35" s="239" t="s">
        <v>746</v>
      </c>
      <c r="C35" s="955">
        <f>SUM(C36:C39)</f>
        <v>49</v>
      </c>
      <c r="D35" s="955">
        <f>SUM(D36:D39)</f>
        <v>9</v>
      </c>
      <c r="E35" s="955">
        <f>SUM(E36:E39)</f>
        <v>40</v>
      </c>
      <c r="F35" s="955">
        <f>SUM(F36:F39)</f>
        <v>351</v>
      </c>
      <c r="G35" s="955">
        <v>83</v>
      </c>
      <c r="H35" s="955">
        <f>SUM(H36:H39)</f>
        <v>268</v>
      </c>
      <c r="I35" s="955" t="s">
        <v>536</v>
      </c>
      <c r="J35" s="955" t="s">
        <v>0</v>
      </c>
      <c r="K35" s="955" t="s">
        <v>536</v>
      </c>
      <c r="L35" s="955" t="s">
        <v>536</v>
      </c>
      <c r="M35" s="955" t="s">
        <v>536</v>
      </c>
      <c r="N35" s="955" t="s">
        <v>536</v>
      </c>
      <c r="O35" s="915"/>
    </row>
    <row r="36" spans="1:15" ht="12" customHeight="1">
      <c r="A36" s="242"/>
      <c r="B36" s="957" t="s">
        <v>854</v>
      </c>
      <c r="C36" s="955">
        <v>17</v>
      </c>
      <c r="D36" s="955">
        <v>6</v>
      </c>
      <c r="E36" s="955">
        <v>11</v>
      </c>
      <c r="F36" s="955">
        <v>144</v>
      </c>
      <c r="G36" s="956">
        <v>71</v>
      </c>
      <c r="H36" s="955">
        <v>73</v>
      </c>
      <c r="I36" s="955" t="s">
        <v>536</v>
      </c>
      <c r="J36" s="955" t="s">
        <v>0</v>
      </c>
      <c r="K36" s="955" t="s">
        <v>536</v>
      </c>
      <c r="L36" s="955" t="s">
        <v>536</v>
      </c>
      <c r="M36" s="955" t="s">
        <v>536</v>
      </c>
      <c r="N36" s="955" t="s">
        <v>536</v>
      </c>
      <c r="O36" s="234"/>
    </row>
    <row r="37" spans="1:15" s="243" customFormat="1" ht="12" customHeight="1">
      <c r="A37" s="242"/>
      <c r="B37" s="958" t="s">
        <v>855</v>
      </c>
      <c r="C37" s="955" t="s">
        <v>0</v>
      </c>
      <c r="D37" s="955" t="s">
        <v>0</v>
      </c>
      <c r="E37" s="955" t="s">
        <v>0</v>
      </c>
      <c r="F37" s="955" t="s">
        <v>0</v>
      </c>
      <c r="G37" s="955" t="s">
        <v>0</v>
      </c>
      <c r="H37" s="955" t="s">
        <v>0</v>
      </c>
      <c r="I37" s="955" t="s">
        <v>536</v>
      </c>
      <c r="J37" s="955" t="s">
        <v>0</v>
      </c>
      <c r="K37" s="955" t="s">
        <v>536</v>
      </c>
      <c r="L37" s="955" t="s">
        <v>536</v>
      </c>
      <c r="M37" s="955" t="s">
        <v>536</v>
      </c>
      <c r="N37" s="955" t="s">
        <v>536</v>
      </c>
      <c r="O37" s="798"/>
    </row>
    <row r="38" spans="1:15" s="243" customFormat="1" ht="12" customHeight="1">
      <c r="A38" s="242"/>
      <c r="B38" s="239" t="s">
        <v>747</v>
      </c>
      <c r="C38" s="955">
        <v>25</v>
      </c>
      <c r="D38" s="956">
        <v>2</v>
      </c>
      <c r="E38" s="955">
        <v>23</v>
      </c>
      <c r="F38" s="955">
        <v>207</v>
      </c>
      <c r="G38" s="956">
        <v>12</v>
      </c>
      <c r="H38" s="955">
        <v>195</v>
      </c>
      <c r="I38" s="955" t="s">
        <v>536</v>
      </c>
      <c r="J38" s="955" t="s">
        <v>0</v>
      </c>
      <c r="K38" s="955" t="s">
        <v>536</v>
      </c>
      <c r="L38" s="955" t="s">
        <v>536</v>
      </c>
      <c r="M38" s="955" t="s">
        <v>536</v>
      </c>
      <c r="N38" s="955" t="s">
        <v>536</v>
      </c>
      <c r="O38" s="798"/>
    </row>
    <row r="39" spans="1:15" ht="12" customHeight="1">
      <c r="A39" s="242"/>
      <c r="B39" s="239" t="s">
        <v>748</v>
      </c>
      <c r="C39" s="955">
        <v>7</v>
      </c>
      <c r="D39" s="955">
        <v>1</v>
      </c>
      <c r="E39" s="955">
        <v>6</v>
      </c>
      <c r="F39" s="955" t="s">
        <v>0</v>
      </c>
      <c r="G39" s="955" t="s">
        <v>0</v>
      </c>
      <c r="H39" s="955" t="s">
        <v>327</v>
      </c>
      <c r="I39" s="955" t="s">
        <v>536</v>
      </c>
      <c r="J39" s="955" t="s">
        <v>0</v>
      </c>
      <c r="K39" s="955" t="s">
        <v>536</v>
      </c>
      <c r="L39" s="955" t="s">
        <v>536</v>
      </c>
      <c r="M39" s="955" t="s">
        <v>536</v>
      </c>
      <c r="N39" s="955" t="s">
        <v>536</v>
      </c>
      <c r="O39" s="234"/>
    </row>
    <row r="40" spans="1:15" ht="12" customHeight="1">
      <c r="A40" s="1152" t="s">
        <v>411</v>
      </c>
      <c r="B40" s="1153"/>
      <c r="C40" s="954">
        <v>6</v>
      </c>
      <c r="D40" s="954" t="s">
        <v>0</v>
      </c>
      <c r="E40" s="954">
        <v>6</v>
      </c>
      <c r="F40" s="954">
        <v>58</v>
      </c>
      <c r="G40" s="954" t="s">
        <v>0</v>
      </c>
      <c r="H40" s="954">
        <v>58</v>
      </c>
      <c r="I40" s="954" t="s">
        <v>536</v>
      </c>
      <c r="J40" s="954" t="s">
        <v>0</v>
      </c>
      <c r="K40" s="954" t="s">
        <v>536</v>
      </c>
      <c r="L40" s="954" t="s">
        <v>536</v>
      </c>
      <c r="M40" s="954" t="s">
        <v>536</v>
      </c>
      <c r="N40" s="954" t="s">
        <v>536</v>
      </c>
      <c r="O40" s="234"/>
    </row>
    <row r="41" spans="1:15" ht="12" customHeight="1">
      <c r="A41" s="1152" t="s">
        <v>156</v>
      </c>
      <c r="B41" s="1153"/>
      <c r="C41" s="954">
        <v>1</v>
      </c>
      <c r="D41" s="954">
        <v>1</v>
      </c>
      <c r="E41" s="954" t="s">
        <v>0</v>
      </c>
      <c r="F41" s="954" t="s">
        <v>0</v>
      </c>
      <c r="G41" s="954" t="s">
        <v>0</v>
      </c>
      <c r="H41" s="954" t="s">
        <v>0</v>
      </c>
      <c r="I41" s="954" t="s">
        <v>536</v>
      </c>
      <c r="J41" s="954" t="s">
        <v>0</v>
      </c>
      <c r="K41" s="954" t="s">
        <v>536</v>
      </c>
      <c r="L41" s="954">
        <v>5</v>
      </c>
      <c r="M41" s="954">
        <v>5</v>
      </c>
      <c r="N41" s="954" t="s">
        <v>536</v>
      </c>
      <c r="O41" s="234"/>
    </row>
    <row r="42" spans="1:16" ht="12" customHeight="1">
      <c r="A42" s="1147" t="s">
        <v>155</v>
      </c>
      <c r="B42" s="1148"/>
      <c r="C42" s="954">
        <v>1</v>
      </c>
      <c r="D42" s="954" t="s">
        <v>0</v>
      </c>
      <c r="E42" s="954">
        <v>1</v>
      </c>
      <c r="F42" s="954">
        <v>20</v>
      </c>
      <c r="G42" s="954" t="s">
        <v>0</v>
      </c>
      <c r="H42" s="954">
        <v>20</v>
      </c>
      <c r="I42" s="954">
        <v>4</v>
      </c>
      <c r="J42" s="954" t="s">
        <v>0</v>
      </c>
      <c r="K42" s="954">
        <v>4</v>
      </c>
      <c r="L42" s="954">
        <v>5</v>
      </c>
      <c r="M42" s="954" t="s">
        <v>0</v>
      </c>
      <c r="N42" s="954">
        <v>5</v>
      </c>
      <c r="O42" s="234"/>
      <c r="P42" s="234"/>
    </row>
    <row r="43" spans="1:16" ht="12" customHeight="1">
      <c r="A43" s="1147" t="s">
        <v>154</v>
      </c>
      <c r="B43" s="1148"/>
      <c r="C43" s="954">
        <v>274</v>
      </c>
      <c r="D43" s="954">
        <v>84</v>
      </c>
      <c r="E43" s="954">
        <v>190</v>
      </c>
      <c r="F43" s="954">
        <v>22090</v>
      </c>
      <c r="G43" s="954">
        <v>5216</v>
      </c>
      <c r="H43" s="954">
        <v>16874</v>
      </c>
      <c r="I43" s="954">
        <v>22553</v>
      </c>
      <c r="J43" s="954">
        <v>4464</v>
      </c>
      <c r="K43" s="954">
        <v>18089</v>
      </c>
      <c r="L43" s="954">
        <v>247</v>
      </c>
      <c r="M43" s="954">
        <v>89</v>
      </c>
      <c r="N43" s="954">
        <v>158</v>
      </c>
      <c r="O43" s="234"/>
      <c r="P43" s="234"/>
    </row>
    <row r="44" spans="1:16" ht="12" customHeight="1">
      <c r="A44" s="242"/>
      <c r="B44" s="241" t="s">
        <v>153</v>
      </c>
      <c r="C44" s="955">
        <v>6</v>
      </c>
      <c r="D44" s="955" t="s">
        <v>0</v>
      </c>
      <c r="E44" s="955">
        <v>6</v>
      </c>
      <c r="F44" s="955">
        <v>295</v>
      </c>
      <c r="G44" s="955" t="s">
        <v>0</v>
      </c>
      <c r="H44" s="955">
        <v>295</v>
      </c>
      <c r="I44" s="955">
        <v>224</v>
      </c>
      <c r="J44" s="955" t="s">
        <v>536</v>
      </c>
      <c r="K44" s="955">
        <v>224</v>
      </c>
      <c r="L44" s="955">
        <v>133</v>
      </c>
      <c r="M44" s="955" t="s">
        <v>536</v>
      </c>
      <c r="N44" s="955">
        <v>133</v>
      </c>
      <c r="O44" s="234"/>
      <c r="P44" s="234"/>
    </row>
    <row r="45" spans="1:16" ht="12" customHeight="1">
      <c r="A45" s="242"/>
      <c r="B45" s="239" t="s">
        <v>455</v>
      </c>
      <c r="C45" s="955">
        <v>2</v>
      </c>
      <c r="D45" s="955">
        <v>1</v>
      </c>
      <c r="E45" s="955">
        <v>1</v>
      </c>
      <c r="F45" s="955">
        <v>70</v>
      </c>
      <c r="G45" s="955">
        <v>40</v>
      </c>
      <c r="H45" s="955">
        <v>30</v>
      </c>
      <c r="I45" s="955" t="s">
        <v>536</v>
      </c>
      <c r="J45" s="955" t="s">
        <v>536</v>
      </c>
      <c r="K45" s="955" t="s">
        <v>536</v>
      </c>
      <c r="L45" s="955" t="s">
        <v>536</v>
      </c>
      <c r="M45" s="955" t="s">
        <v>536</v>
      </c>
      <c r="N45" s="955" t="s">
        <v>536</v>
      </c>
      <c r="O45" s="234"/>
      <c r="P45" s="234"/>
    </row>
    <row r="46" spans="1:16" ht="12" customHeight="1">
      <c r="A46" s="242"/>
      <c r="B46" s="959" t="s">
        <v>456</v>
      </c>
      <c r="C46" s="955">
        <v>4</v>
      </c>
      <c r="D46" s="955">
        <v>1</v>
      </c>
      <c r="E46" s="955">
        <v>3</v>
      </c>
      <c r="F46" s="955">
        <v>70</v>
      </c>
      <c r="G46" s="955">
        <v>30</v>
      </c>
      <c r="H46" s="955">
        <v>40</v>
      </c>
      <c r="I46" s="955" t="s">
        <v>536</v>
      </c>
      <c r="J46" s="955" t="s">
        <v>536</v>
      </c>
      <c r="K46" s="955" t="s">
        <v>536</v>
      </c>
      <c r="L46" s="955" t="s">
        <v>536</v>
      </c>
      <c r="M46" s="955" t="s">
        <v>536</v>
      </c>
      <c r="N46" s="955" t="s">
        <v>536</v>
      </c>
      <c r="O46" s="234"/>
      <c r="P46" s="234"/>
    </row>
    <row r="47" spans="1:16" ht="12" customHeight="1">
      <c r="A47" s="242"/>
      <c r="B47" s="959" t="s">
        <v>457</v>
      </c>
      <c r="C47" s="955" t="s">
        <v>0</v>
      </c>
      <c r="D47" s="955" t="s">
        <v>0</v>
      </c>
      <c r="E47" s="955" t="s">
        <v>0</v>
      </c>
      <c r="F47" s="955" t="s">
        <v>0</v>
      </c>
      <c r="G47" s="955" t="s">
        <v>0</v>
      </c>
      <c r="H47" s="955" t="s">
        <v>0</v>
      </c>
      <c r="I47" s="955" t="s">
        <v>0</v>
      </c>
      <c r="J47" s="955" t="s">
        <v>0</v>
      </c>
      <c r="K47" s="955" t="s">
        <v>0</v>
      </c>
      <c r="L47" s="955" t="s">
        <v>0</v>
      </c>
      <c r="M47" s="955" t="s">
        <v>0</v>
      </c>
      <c r="N47" s="955" t="s">
        <v>0</v>
      </c>
      <c r="O47" s="234"/>
      <c r="P47" s="234"/>
    </row>
    <row r="48" spans="1:16" ht="12" customHeight="1">
      <c r="A48" s="242"/>
      <c r="B48" s="239" t="s">
        <v>152</v>
      </c>
      <c r="C48" s="955">
        <v>1</v>
      </c>
      <c r="D48" s="955" t="s">
        <v>0</v>
      </c>
      <c r="E48" s="955">
        <v>1</v>
      </c>
      <c r="F48" s="955">
        <v>21</v>
      </c>
      <c r="G48" s="955" t="s">
        <v>0</v>
      </c>
      <c r="H48" s="955">
        <v>21</v>
      </c>
      <c r="I48" s="955">
        <v>18</v>
      </c>
      <c r="J48" s="955" t="s">
        <v>536</v>
      </c>
      <c r="K48" s="955">
        <v>18</v>
      </c>
      <c r="L48" s="955">
        <v>25</v>
      </c>
      <c r="M48" s="955" t="s">
        <v>0</v>
      </c>
      <c r="N48" s="955">
        <v>25</v>
      </c>
      <c r="O48" s="234"/>
      <c r="P48" s="234"/>
    </row>
    <row r="49" spans="1:16" ht="12" customHeight="1">
      <c r="A49" s="242"/>
      <c r="B49" s="239" t="s">
        <v>459</v>
      </c>
      <c r="C49" s="955">
        <v>4</v>
      </c>
      <c r="D49" s="955">
        <v>2</v>
      </c>
      <c r="E49" s="955">
        <v>2</v>
      </c>
      <c r="F49" s="955">
        <v>480</v>
      </c>
      <c r="G49" s="955">
        <v>240</v>
      </c>
      <c r="H49" s="955">
        <v>240</v>
      </c>
      <c r="I49" s="955" t="s">
        <v>0</v>
      </c>
      <c r="J49" s="955" t="s">
        <v>0</v>
      </c>
      <c r="K49" s="955" t="s">
        <v>0</v>
      </c>
      <c r="L49" s="955" t="s">
        <v>0</v>
      </c>
      <c r="M49" s="955" t="s">
        <v>0</v>
      </c>
      <c r="N49" s="955" t="s">
        <v>0</v>
      </c>
      <c r="O49" s="234"/>
      <c r="P49" s="234"/>
    </row>
    <row r="50" spans="1:16" ht="12" customHeight="1">
      <c r="A50" s="242"/>
      <c r="B50" s="241" t="s">
        <v>151</v>
      </c>
      <c r="C50" s="955">
        <v>1</v>
      </c>
      <c r="D50" s="955">
        <v>1</v>
      </c>
      <c r="E50" s="955" t="s">
        <v>0</v>
      </c>
      <c r="F50" s="955">
        <v>22</v>
      </c>
      <c r="G50" s="955">
        <v>22</v>
      </c>
      <c r="H50" s="955" t="s">
        <v>0</v>
      </c>
      <c r="I50" s="955">
        <v>18</v>
      </c>
      <c r="J50" s="955">
        <v>18</v>
      </c>
      <c r="K50" s="955" t="s">
        <v>0</v>
      </c>
      <c r="L50" s="955">
        <v>21</v>
      </c>
      <c r="M50" s="955">
        <v>21</v>
      </c>
      <c r="N50" s="955" t="s">
        <v>0</v>
      </c>
      <c r="O50" s="234"/>
      <c r="P50" s="234"/>
    </row>
    <row r="51" spans="1:16" ht="12" customHeight="1">
      <c r="A51" s="242"/>
      <c r="B51" s="239" t="s">
        <v>749</v>
      </c>
      <c r="C51" s="955">
        <f>SUM(D51:E51)</f>
        <v>223</v>
      </c>
      <c r="D51" s="955">
        <v>47</v>
      </c>
      <c r="E51" s="955">
        <v>176</v>
      </c>
      <c r="F51" s="955">
        <f>SUM(G51:H51)</f>
        <v>21093</v>
      </c>
      <c r="G51" s="955">
        <v>4845</v>
      </c>
      <c r="H51" s="955">
        <v>16248</v>
      </c>
      <c r="I51" s="955">
        <f>SUM(J51:K51)</f>
        <v>22265</v>
      </c>
      <c r="J51" s="955">
        <v>4418</v>
      </c>
      <c r="K51" s="955">
        <v>17847</v>
      </c>
      <c r="L51" s="955" t="s">
        <v>0</v>
      </c>
      <c r="M51" s="955" t="s">
        <v>0</v>
      </c>
      <c r="N51" s="955" t="s">
        <v>0</v>
      </c>
      <c r="O51" s="234"/>
      <c r="P51" s="234"/>
    </row>
    <row r="52" spans="1:16" s="243" customFormat="1" ht="12" customHeight="1">
      <c r="A52" s="242"/>
      <c r="B52" s="241" t="s">
        <v>750</v>
      </c>
      <c r="C52" s="955">
        <v>3</v>
      </c>
      <c r="D52" s="955">
        <v>3</v>
      </c>
      <c r="E52" s="955" t="s">
        <v>0</v>
      </c>
      <c r="F52" s="955">
        <v>39</v>
      </c>
      <c r="G52" s="955">
        <v>39</v>
      </c>
      <c r="H52" s="955" t="s">
        <v>0</v>
      </c>
      <c r="I52" s="955">
        <v>28</v>
      </c>
      <c r="J52" s="955">
        <v>28</v>
      </c>
      <c r="K52" s="955" t="s">
        <v>0</v>
      </c>
      <c r="L52" s="955">
        <v>11</v>
      </c>
      <c r="M52" s="955">
        <v>11</v>
      </c>
      <c r="N52" s="955" t="s">
        <v>0</v>
      </c>
      <c r="O52" s="798"/>
      <c r="P52" s="798"/>
    </row>
    <row r="53" spans="1:16" ht="12" customHeight="1">
      <c r="A53" s="242"/>
      <c r="B53" s="239" t="s">
        <v>150</v>
      </c>
      <c r="C53" s="955">
        <v>3</v>
      </c>
      <c r="D53" s="955">
        <v>2</v>
      </c>
      <c r="E53" s="955">
        <v>1</v>
      </c>
      <c r="F53" s="955" t="s">
        <v>0</v>
      </c>
      <c r="G53" s="955" t="s">
        <v>0</v>
      </c>
      <c r="H53" s="955" t="s">
        <v>0</v>
      </c>
      <c r="I53" s="955" t="s">
        <v>0</v>
      </c>
      <c r="J53" s="955" t="s">
        <v>0</v>
      </c>
      <c r="K53" s="955" t="s">
        <v>0</v>
      </c>
      <c r="L53" s="955" t="s">
        <v>0</v>
      </c>
      <c r="M53" s="955" t="s">
        <v>0</v>
      </c>
      <c r="N53" s="955" t="s">
        <v>0</v>
      </c>
      <c r="O53" s="234"/>
      <c r="P53" s="234"/>
    </row>
    <row r="54" spans="1:16" s="243" customFormat="1" ht="12" customHeight="1">
      <c r="A54" s="242"/>
      <c r="B54" s="239" t="s">
        <v>149</v>
      </c>
      <c r="C54" s="955">
        <v>10</v>
      </c>
      <c r="D54" s="955">
        <v>10</v>
      </c>
      <c r="E54" s="955" t="s">
        <v>0</v>
      </c>
      <c r="F54" s="955" t="s">
        <v>0</v>
      </c>
      <c r="G54" s="955" t="s">
        <v>0</v>
      </c>
      <c r="H54" s="955" t="s">
        <v>0</v>
      </c>
      <c r="I54" s="955" t="s">
        <v>0</v>
      </c>
      <c r="J54" s="955" t="s">
        <v>0</v>
      </c>
      <c r="K54" s="955" t="s">
        <v>0</v>
      </c>
      <c r="L54" s="955">
        <v>31</v>
      </c>
      <c r="M54" s="955">
        <v>31</v>
      </c>
      <c r="N54" s="955" t="s">
        <v>0</v>
      </c>
      <c r="O54" s="798"/>
      <c r="P54" s="798"/>
    </row>
    <row r="55" spans="1:16" ht="12" customHeight="1">
      <c r="A55" s="242"/>
      <c r="B55" s="239" t="s">
        <v>148</v>
      </c>
      <c r="C55" s="955">
        <v>9</v>
      </c>
      <c r="D55" s="955">
        <v>9</v>
      </c>
      <c r="E55" s="955" t="s">
        <v>0</v>
      </c>
      <c r="F55" s="955" t="s">
        <v>0</v>
      </c>
      <c r="G55" s="955" t="s">
        <v>0</v>
      </c>
      <c r="H55" s="955" t="s">
        <v>0</v>
      </c>
      <c r="I55" s="955" t="s">
        <v>0</v>
      </c>
      <c r="J55" s="955" t="s">
        <v>0</v>
      </c>
      <c r="K55" s="955" t="s">
        <v>0</v>
      </c>
      <c r="L55" s="955">
        <v>26</v>
      </c>
      <c r="M55" s="955">
        <v>26</v>
      </c>
      <c r="N55" s="955" t="s">
        <v>0</v>
      </c>
      <c r="O55" s="234"/>
      <c r="P55" s="234"/>
    </row>
    <row r="56" spans="1:16" ht="12" customHeight="1">
      <c r="A56" s="242"/>
      <c r="B56" s="239" t="s">
        <v>751</v>
      </c>
      <c r="C56" s="955">
        <v>8</v>
      </c>
      <c r="D56" s="955">
        <v>8</v>
      </c>
      <c r="E56" s="955" t="s">
        <v>0</v>
      </c>
      <c r="F56" s="955" t="s">
        <v>0</v>
      </c>
      <c r="G56" s="955" t="s">
        <v>0</v>
      </c>
      <c r="H56" s="955" t="s">
        <v>0</v>
      </c>
      <c r="I56" s="955" t="s">
        <v>0</v>
      </c>
      <c r="J56" s="955" t="s">
        <v>0</v>
      </c>
      <c r="K56" s="955" t="s">
        <v>0</v>
      </c>
      <c r="L56" s="955" t="s">
        <v>0</v>
      </c>
      <c r="M56" s="955" t="s">
        <v>0</v>
      </c>
      <c r="N56" s="955" t="s">
        <v>0</v>
      </c>
      <c r="O56" s="234"/>
      <c r="P56" s="234"/>
    </row>
    <row r="57" spans="1:16" ht="12" customHeight="1">
      <c r="A57" s="1147" t="s">
        <v>147</v>
      </c>
      <c r="B57" s="1148"/>
      <c r="C57" s="954">
        <v>1</v>
      </c>
      <c r="D57" s="954">
        <v>1</v>
      </c>
      <c r="E57" s="954" t="s">
        <v>0</v>
      </c>
      <c r="F57" s="954" t="s">
        <v>0</v>
      </c>
      <c r="G57" s="954" t="s">
        <v>0</v>
      </c>
      <c r="H57" s="954" t="s">
        <v>0</v>
      </c>
      <c r="I57" s="954" t="s">
        <v>0</v>
      </c>
      <c r="J57" s="954" t="s">
        <v>0</v>
      </c>
      <c r="K57" s="954" t="s">
        <v>0</v>
      </c>
      <c r="L57" s="954">
        <v>2</v>
      </c>
      <c r="M57" s="954">
        <v>2</v>
      </c>
      <c r="N57" s="954" t="s">
        <v>0</v>
      </c>
      <c r="O57" s="234"/>
      <c r="P57" s="234"/>
    </row>
    <row r="58" spans="1:16" ht="12" customHeight="1">
      <c r="A58" s="242"/>
      <c r="B58" s="239" t="s">
        <v>146</v>
      </c>
      <c r="C58" s="955">
        <v>1</v>
      </c>
      <c r="D58" s="955">
        <v>1</v>
      </c>
      <c r="E58" s="955" t="s">
        <v>0</v>
      </c>
      <c r="F58" s="955" t="s">
        <v>0</v>
      </c>
      <c r="G58" s="955" t="s">
        <v>0</v>
      </c>
      <c r="H58" s="955" t="s">
        <v>0</v>
      </c>
      <c r="I58" s="955" t="s">
        <v>0</v>
      </c>
      <c r="J58" s="955" t="s">
        <v>0</v>
      </c>
      <c r="K58" s="955" t="s">
        <v>0</v>
      </c>
      <c r="L58" s="955">
        <v>2</v>
      </c>
      <c r="M58" s="955">
        <v>2</v>
      </c>
      <c r="N58" s="955" t="s">
        <v>0</v>
      </c>
      <c r="O58" s="234"/>
      <c r="P58" s="234"/>
    </row>
    <row r="59" spans="1:16" ht="10.5" customHeight="1">
      <c r="A59" s="1147" t="s">
        <v>145</v>
      </c>
      <c r="B59" s="1148"/>
      <c r="C59" s="954">
        <f>SUM(C60+C61+C62+C63+C64)</f>
        <v>140</v>
      </c>
      <c r="D59" s="954">
        <v>24</v>
      </c>
      <c r="E59" s="954">
        <v>116</v>
      </c>
      <c r="F59" s="954">
        <v>3567</v>
      </c>
      <c r="G59" s="954">
        <v>30</v>
      </c>
      <c r="H59" s="954">
        <v>3537</v>
      </c>
      <c r="I59" s="954">
        <v>7</v>
      </c>
      <c r="J59" s="954">
        <v>7</v>
      </c>
      <c r="K59" s="954" t="s">
        <v>0</v>
      </c>
      <c r="L59" s="954">
        <v>19</v>
      </c>
      <c r="M59" s="954">
        <v>19</v>
      </c>
      <c r="N59" s="954" t="s">
        <v>0</v>
      </c>
      <c r="O59" s="234"/>
      <c r="P59" s="234"/>
    </row>
    <row r="60" spans="1:16" ht="12" customHeight="1">
      <c r="A60" s="242"/>
      <c r="B60" s="239" t="s">
        <v>170</v>
      </c>
      <c r="C60" s="955">
        <v>1</v>
      </c>
      <c r="D60" s="955">
        <v>1</v>
      </c>
      <c r="E60" s="955" t="s">
        <v>0</v>
      </c>
      <c r="F60" s="955">
        <v>30</v>
      </c>
      <c r="G60" s="955">
        <v>30</v>
      </c>
      <c r="H60" s="955" t="s">
        <v>0</v>
      </c>
      <c r="I60" s="955">
        <v>7</v>
      </c>
      <c r="J60" s="955">
        <v>7</v>
      </c>
      <c r="K60" s="955" t="s">
        <v>0</v>
      </c>
      <c r="L60" s="955">
        <v>1</v>
      </c>
      <c r="M60" s="955">
        <v>1</v>
      </c>
      <c r="N60" s="955" t="s">
        <v>0</v>
      </c>
      <c r="O60" s="234"/>
      <c r="P60" s="234"/>
    </row>
    <row r="61" spans="1:16" ht="12.75" customHeight="1">
      <c r="A61" s="242"/>
      <c r="B61" s="239" t="s">
        <v>144</v>
      </c>
      <c r="C61" s="955">
        <v>116</v>
      </c>
      <c r="D61" s="955" t="s">
        <v>0</v>
      </c>
      <c r="E61" s="955">
        <v>116</v>
      </c>
      <c r="F61" s="955">
        <v>3537</v>
      </c>
      <c r="G61" s="955" t="s">
        <v>0</v>
      </c>
      <c r="H61" s="955">
        <v>3537</v>
      </c>
      <c r="I61" s="955" t="s">
        <v>0</v>
      </c>
      <c r="J61" s="955" t="s">
        <v>0</v>
      </c>
      <c r="K61" s="955" t="s">
        <v>0</v>
      </c>
      <c r="L61" s="955" t="s">
        <v>0</v>
      </c>
      <c r="M61" s="955" t="s">
        <v>0</v>
      </c>
      <c r="N61" s="955" t="s">
        <v>0</v>
      </c>
      <c r="O61" s="234"/>
      <c r="P61" s="234"/>
    </row>
    <row r="62" spans="1:16" ht="12" customHeight="1">
      <c r="A62" s="242"/>
      <c r="B62" s="239" t="s">
        <v>143</v>
      </c>
      <c r="C62" s="955">
        <v>5</v>
      </c>
      <c r="D62" s="955">
        <v>5</v>
      </c>
      <c r="E62" s="955" t="s">
        <v>0</v>
      </c>
      <c r="F62" s="955" t="s">
        <v>0</v>
      </c>
      <c r="G62" s="955" t="s">
        <v>0</v>
      </c>
      <c r="H62" s="955" t="s">
        <v>0</v>
      </c>
      <c r="I62" s="955" t="s">
        <v>0</v>
      </c>
      <c r="J62" s="955" t="s">
        <v>0</v>
      </c>
      <c r="K62" s="955" t="s">
        <v>0</v>
      </c>
      <c r="L62" s="955">
        <v>18</v>
      </c>
      <c r="M62" s="955">
        <v>18</v>
      </c>
      <c r="N62" s="955" t="s">
        <v>0</v>
      </c>
      <c r="O62" s="234"/>
      <c r="P62" s="234"/>
    </row>
    <row r="63" spans="1:16" ht="12">
      <c r="A63" s="242"/>
      <c r="B63" s="241" t="s">
        <v>142</v>
      </c>
      <c r="C63" s="955">
        <v>15</v>
      </c>
      <c r="D63" s="955">
        <v>15</v>
      </c>
      <c r="E63" s="955" t="s">
        <v>0</v>
      </c>
      <c r="F63" s="955" t="s">
        <v>0</v>
      </c>
      <c r="G63" s="955" t="s">
        <v>0</v>
      </c>
      <c r="H63" s="955" t="s">
        <v>0</v>
      </c>
      <c r="I63" s="955" t="s">
        <v>0</v>
      </c>
      <c r="J63" s="955" t="s">
        <v>0</v>
      </c>
      <c r="K63" s="955" t="s">
        <v>0</v>
      </c>
      <c r="L63" s="955" t="s">
        <v>0</v>
      </c>
      <c r="M63" s="955" t="s">
        <v>0</v>
      </c>
      <c r="N63" s="955" t="s">
        <v>0</v>
      </c>
      <c r="O63" s="234"/>
      <c r="P63" s="234"/>
    </row>
    <row r="64" spans="1:16" ht="12">
      <c r="A64" s="240"/>
      <c r="B64" s="239" t="s">
        <v>141</v>
      </c>
      <c r="C64" s="955">
        <v>3</v>
      </c>
      <c r="D64" s="955">
        <v>3</v>
      </c>
      <c r="E64" s="955" t="s">
        <v>0</v>
      </c>
      <c r="F64" s="955" t="s">
        <v>0</v>
      </c>
      <c r="G64" s="955" t="s">
        <v>0</v>
      </c>
      <c r="H64" s="955" t="s">
        <v>0</v>
      </c>
      <c r="I64" s="955" t="s">
        <v>0</v>
      </c>
      <c r="J64" s="955" t="s">
        <v>0</v>
      </c>
      <c r="K64" s="955" t="s">
        <v>0</v>
      </c>
      <c r="L64" s="955" t="s">
        <v>0</v>
      </c>
      <c r="M64" s="955" t="s">
        <v>0</v>
      </c>
      <c r="N64" s="955" t="s">
        <v>0</v>
      </c>
      <c r="O64" s="234"/>
      <c r="P64" s="234"/>
    </row>
    <row r="65" spans="1:15" ht="12" thickBot="1">
      <c r="A65" s="238"/>
      <c r="B65" s="237"/>
      <c r="C65" s="917"/>
      <c r="D65" s="917"/>
      <c r="E65" s="917"/>
      <c r="F65" s="917"/>
      <c r="G65" s="917"/>
      <c r="H65" s="917"/>
      <c r="I65" s="917"/>
      <c r="J65" s="917"/>
      <c r="K65" s="917"/>
      <c r="L65" s="917"/>
      <c r="M65" s="917"/>
      <c r="N65" s="917"/>
      <c r="O65" s="234"/>
    </row>
    <row r="66" spans="1:15" ht="12">
      <c r="A66" s="236" t="s">
        <v>521</v>
      </c>
      <c r="B66" s="236"/>
      <c r="C66" s="234"/>
      <c r="D66" s="234"/>
      <c r="E66" s="234"/>
      <c r="F66" s="234"/>
      <c r="G66" s="234"/>
      <c r="H66" s="234"/>
      <c r="I66" s="234"/>
      <c r="J66" s="234"/>
      <c r="K66" s="234"/>
      <c r="L66" s="234"/>
      <c r="M66" s="234"/>
      <c r="N66" s="234"/>
      <c r="O66" s="234"/>
    </row>
    <row r="67" spans="1:15" ht="12">
      <c r="A67" s="235" t="s">
        <v>460</v>
      </c>
      <c r="B67" s="235"/>
      <c r="C67" s="234"/>
      <c r="D67" s="234"/>
      <c r="E67" s="234"/>
      <c r="F67" s="234"/>
      <c r="G67" s="234"/>
      <c r="H67" s="234"/>
      <c r="I67" s="234"/>
      <c r="J67" s="234"/>
      <c r="K67" s="235"/>
      <c r="L67" s="234"/>
      <c r="M67" s="234"/>
      <c r="N67" s="234"/>
      <c r="O67" s="234"/>
    </row>
    <row r="68" spans="1:15" ht="12">
      <c r="A68" s="234"/>
      <c r="B68" s="235" t="s">
        <v>752</v>
      </c>
      <c r="C68" s="234"/>
      <c r="D68" s="234"/>
      <c r="E68" s="234"/>
      <c r="F68" s="234"/>
      <c r="G68" s="234"/>
      <c r="H68" s="234"/>
      <c r="I68" s="234"/>
      <c r="J68" s="234"/>
      <c r="K68" s="234"/>
      <c r="L68" s="234"/>
      <c r="M68" s="234"/>
      <c r="N68" s="234"/>
      <c r="O68" s="234"/>
    </row>
    <row r="69" spans="1:15" ht="12">
      <c r="A69" s="234"/>
      <c r="B69" s="234"/>
      <c r="C69" s="849"/>
      <c r="D69" s="849"/>
      <c r="E69" s="849"/>
      <c r="F69" s="849"/>
      <c r="G69" s="849"/>
      <c r="H69" s="849"/>
      <c r="I69" s="849"/>
      <c r="J69" s="849"/>
      <c r="K69" s="234"/>
      <c r="L69" s="849"/>
      <c r="M69" s="849"/>
      <c r="N69" s="849"/>
      <c r="O69" s="234"/>
    </row>
    <row r="70" spans="1:15" ht="12">
      <c r="A70" s="236"/>
      <c r="B70" s="236"/>
      <c r="C70" s="234"/>
      <c r="D70" s="234"/>
      <c r="E70" s="234"/>
      <c r="F70" s="234"/>
      <c r="G70" s="234"/>
      <c r="H70" s="234"/>
      <c r="I70" s="234"/>
      <c r="J70" s="234"/>
      <c r="K70" s="234"/>
      <c r="L70" s="234"/>
      <c r="M70" s="234"/>
      <c r="N70" s="234"/>
      <c r="O70" s="234"/>
    </row>
    <row r="71" spans="1:15" ht="12">
      <c r="A71" s="235"/>
      <c r="B71" s="235"/>
      <c r="C71" s="234"/>
      <c r="D71" s="234"/>
      <c r="E71" s="234"/>
      <c r="F71" s="234"/>
      <c r="G71" s="234"/>
      <c r="H71" s="234"/>
      <c r="I71" s="234"/>
      <c r="J71" s="234"/>
      <c r="K71" s="234"/>
      <c r="L71" s="234"/>
      <c r="M71" s="234"/>
      <c r="N71" s="234"/>
      <c r="O71" s="234"/>
    </row>
    <row r="72" spans="1:15" ht="12">
      <c r="A72" s="234"/>
      <c r="B72" s="235"/>
      <c r="C72" s="234"/>
      <c r="D72" s="234"/>
      <c r="E72" s="234"/>
      <c r="F72" s="234"/>
      <c r="G72" s="234"/>
      <c r="H72" s="234"/>
      <c r="I72" s="234"/>
      <c r="J72" s="234"/>
      <c r="K72" s="234"/>
      <c r="L72" s="234"/>
      <c r="M72" s="234"/>
      <c r="N72" s="234"/>
      <c r="O72" s="234"/>
    </row>
    <row r="73" spans="1:15" ht="12">
      <c r="A73" s="234"/>
      <c r="B73" s="234"/>
      <c r="C73" s="234"/>
      <c r="D73" s="234"/>
      <c r="E73" s="234"/>
      <c r="F73" s="234"/>
      <c r="G73" s="234"/>
      <c r="H73" s="234"/>
      <c r="I73" s="234"/>
      <c r="J73" s="234"/>
      <c r="K73" s="234"/>
      <c r="L73" s="234"/>
      <c r="M73" s="234"/>
      <c r="N73" s="234"/>
      <c r="O73" s="234"/>
    </row>
    <row r="74" spans="1:15" ht="12">
      <c r="A74" s="234"/>
      <c r="B74" s="234"/>
      <c r="C74" s="234"/>
      <c r="D74" s="234"/>
      <c r="E74" s="234"/>
      <c r="F74" s="234"/>
      <c r="G74" s="234"/>
      <c r="H74" s="234"/>
      <c r="I74" s="234"/>
      <c r="J74" s="234"/>
      <c r="K74" s="234"/>
      <c r="L74" s="234"/>
      <c r="M74" s="234"/>
      <c r="N74" s="234"/>
      <c r="O74" s="234"/>
    </row>
    <row r="75" spans="1:15" ht="12">
      <c r="A75" s="234"/>
      <c r="B75" s="234"/>
      <c r="C75" s="234"/>
      <c r="D75" s="234"/>
      <c r="E75" s="234"/>
      <c r="F75" s="234"/>
      <c r="G75" s="234"/>
      <c r="H75" s="234"/>
      <c r="I75" s="234"/>
      <c r="J75" s="234"/>
      <c r="K75" s="234"/>
      <c r="L75" s="234"/>
      <c r="M75" s="234"/>
      <c r="N75" s="234"/>
      <c r="O75" s="234"/>
    </row>
    <row r="76" spans="1:15" ht="12">
      <c r="A76" s="234"/>
      <c r="B76" s="234"/>
      <c r="C76" s="234"/>
      <c r="D76" s="234"/>
      <c r="E76" s="234"/>
      <c r="F76" s="234"/>
      <c r="G76" s="234"/>
      <c r="H76" s="234"/>
      <c r="I76" s="234"/>
      <c r="J76" s="234"/>
      <c r="K76" s="234"/>
      <c r="L76" s="234"/>
      <c r="M76" s="234"/>
      <c r="N76" s="234"/>
      <c r="O76" s="234"/>
    </row>
    <row r="77" spans="1:15" ht="12">
      <c r="A77" s="234"/>
      <c r="B77" s="234"/>
      <c r="C77" s="234"/>
      <c r="D77" s="234"/>
      <c r="E77" s="234"/>
      <c r="F77" s="234"/>
      <c r="G77" s="234"/>
      <c r="H77" s="234"/>
      <c r="I77" s="234"/>
      <c r="J77" s="234"/>
      <c r="K77" s="234"/>
      <c r="L77" s="234"/>
      <c r="M77" s="234"/>
      <c r="N77" s="234"/>
      <c r="O77" s="234"/>
    </row>
    <row r="78" spans="1:15" ht="12">
      <c r="A78" s="234"/>
      <c r="B78" s="234"/>
      <c r="C78" s="234"/>
      <c r="D78" s="234"/>
      <c r="E78" s="234"/>
      <c r="F78" s="234"/>
      <c r="G78" s="234"/>
      <c r="H78" s="234"/>
      <c r="I78" s="234"/>
      <c r="J78" s="234"/>
      <c r="K78" s="234"/>
      <c r="L78" s="234"/>
      <c r="M78" s="234"/>
      <c r="N78" s="234"/>
      <c r="O78" s="234"/>
    </row>
    <row r="79" spans="1:15" ht="12">
      <c r="A79" s="234"/>
      <c r="B79" s="234"/>
      <c r="C79" s="234"/>
      <c r="D79" s="234"/>
      <c r="E79" s="234"/>
      <c r="F79" s="234"/>
      <c r="G79" s="234"/>
      <c r="H79" s="234"/>
      <c r="I79" s="234"/>
      <c r="J79" s="234"/>
      <c r="K79" s="234"/>
      <c r="L79" s="234"/>
      <c r="M79" s="234"/>
      <c r="N79" s="234"/>
      <c r="O79" s="234"/>
    </row>
    <row r="80" spans="1:15" ht="12">
      <c r="A80" s="234"/>
      <c r="B80" s="234"/>
      <c r="C80" s="234"/>
      <c r="D80" s="234"/>
      <c r="E80" s="234"/>
      <c r="F80" s="234"/>
      <c r="G80" s="234"/>
      <c r="H80" s="234"/>
      <c r="I80" s="234"/>
      <c r="J80" s="234"/>
      <c r="K80" s="234"/>
      <c r="L80" s="234"/>
      <c r="M80" s="234"/>
      <c r="N80" s="234"/>
      <c r="O80" s="234"/>
    </row>
    <row r="81" spans="1:15" ht="12">
      <c r="A81" s="234"/>
      <c r="B81" s="234"/>
      <c r="C81" s="234"/>
      <c r="D81" s="234"/>
      <c r="E81" s="234"/>
      <c r="F81" s="234"/>
      <c r="G81" s="234"/>
      <c r="H81" s="234"/>
      <c r="I81" s="234"/>
      <c r="J81" s="234"/>
      <c r="K81" s="234"/>
      <c r="L81" s="234"/>
      <c r="M81" s="234"/>
      <c r="N81" s="234"/>
      <c r="O81" s="234"/>
    </row>
    <row r="82" spans="1:15" ht="12">
      <c r="A82" s="234"/>
      <c r="B82" s="234"/>
      <c r="C82" s="234"/>
      <c r="D82" s="234"/>
      <c r="E82" s="234"/>
      <c r="F82" s="234"/>
      <c r="G82" s="234"/>
      <c r="H82" s="234"/>
      <c r="I82" s="234"/>
      <c r="J82" s="234"/>
      <c r="K82" s="234"/>
      <c r="L82" s="234"/>
      <c r="M82" s="234"/>
      <c r="N82" s="234"/>
      <c r="O82" s="234"/>
    </row>
    <row r="83" spans="1:14" ht="12">
      <c r="A83" s="234"/>
      <c r="B83" s="234"/>
      <c r="C83" s="234"/>
      <c r="D83" s="234"/>
      <c r="E83" s="234"/>
      <c r="F83" s="234"/>
      <c r="G83" s="234"/>
      <c r="H83" s="234"/>
      <c r="I83" s="234"/>
      <c r="J83" s="234"/>
      <c r="K83" s="234"/>
      <c r="L83" s="234"/>
      <c r="M83" s="234"/>
      <c r="N83" s="234"/>
    </row>
    <row r="84" spans="1:14" ht="12">
      <c r="A84" s="234"/>
      <c r="B84" s="234"/>
      <c r="C84" s="234"/>
      <c r="D84" s="234"/>
      <c r="E84" s="234"/>
      <c r="F84" s="234"/>
      <c r="G84" s="234"/>
      <c r="H84" s="234"/>
      <c r="I84" s="234"/>
      <c r="J84" s="234"/>
      <c r="K84" s="234"/>
      <c r="L84" s="234"/>
      <c r="M84" s="234"/>
      <c r="N84" s="234"/>
    </row>
    <row r="85" spans="1:14" ht="12">
      <c r="A85" s="234"/>
      <c r="B85" s="234"/>
      <c r="C85" s="234"/>
      <c r="D85" s="234"/>
      <c r="E85" s="234"/>
      <c r="F85" s="234"/>
      <c r="G85" s="234"/>
      <c r="H85" s="234"/>
      <c r="I85" s="234"/>
      <c r="J85" s="234"/>
      <c r="K85" s="234"/>
      <c r="L85" s="234"/>
      <c r="M85" s="234"/>
      <c r="N85" s="234"/>
    </row>
    <row r="86" spans="1:14" ht="12">
      <c r="A86" s="234"/>
      <c r="B86" s="234"/>
      <c r="C86" s="234"/>
      <c r="D86" s="234"/>
      <c r="E86" s="234"/>
      <c r="F86" s="234"/>
      <c r="G86" s="234"/>
      <c r="H86" s="234"/>
      <c r="I86" s="234"/>
      <c r="J86" s="234"/>
      <c r="K86" s="234"/>
      <c r="L86" s="234"/>
      <c r="M86" s="234"/>
      <c r="N86" s="234"/>
    </row>
    <row r="87" spans="1:14" ht="12">
      <c r="A87" s="234"/>
      <c r="B87" s="234"/>
      <c r="C87" s="234"/>
      <c r="D87" s="234"/>
      <c r="E87" s="234"/>
      <c r="F87" s="234"/>
      <c r="G87" s="234"/>
      <c r="H87" s="234"/>
      <c r="I87" s="234"/>
      <c r="J87" s="234"/>
      <c r="K87" s="234"/>
      <c r="L87" s="234"/>
      <c r="M87" s="234"/>
      <c r="N87" s="234"/>
    </row>
    <row r="91" spans="3:14" ht="12">
      <c r="C91" s="918"/>
      <c r="D91" s="918"/>
      <c r="E91" s="918"/>
      <c r="F91" s="918"/>
      <c r="G91" s="918"/>
      <c r="H91" s="918"/>
      <c r="I91" s="918"/>
      <c r="J91" s="918"/>
      <c r="K91" s="918"/>
      <c r="L91" s="918"/>
      <c r="M91" s="918"/>
      <c r="N91" s="918"/>
    </row>
    <row r="92" spans="2:14" ht="12">
      <c r="B92" s="919"/>
      <c r="C92" s="920"/>
      <c r="D92" s="921"/>
      <c r="E92" s="920"/>
      <c r="F92" s="920"/>
      <c r="G92" s="920"/>
      <c r="H92" s="920"/>
      <c r="I92" s="921"/>
      <c r="J92" s="921"/>
      <c r="K92" s="921"/>
      <c r="L92" s="921"/>
      <c r="M92" s="921"/>
      <c r="N92" s="921"/>
    </row>
  </sheetData>
  <sheetProtection/>
  <mergeCells count="11">
    <mergeCell ref="A41:B41"/>
    <mergeCell ref="A42:B42"/>
    <mergeCell ref="A43:B43"/>
    <mergeCell ref="A57:B57"/>
    <mergeCell ref="A59:B59"/>
    <mergeCell ref="A22:B22"/>
    <mergeCell ref="A14:B14"/>
    <mergeCell ref="A17:B17"/>
    <mergeCell ref="A27:B27"/>
    <mergeCell ref="A29:B29"/>
    <mergeCell ref="A40:B40"/>
  </mergeCells>
  <printOptions/>
  <pageMargins left="0.3937007874015748" right="0.3937007874015748" top="0.5905511811023623" bottom="0.3937007874015748" header="0.3937007874015748" footer="0.1968503937007874"/>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rgb="FF00B0F0"/>
  </sheetPr>
  <dimension ref="A1:Y4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Q45" sqref="Q45"/>
    </sheetView>
  </sheetViews>
  <sheetFormatPr defaultColWidth="9.00390625" defaultRowHeight="13.5"/>
  <cols>
    <col min="1" max="1" width="2.50390625" style="730" customWidth="1"/>
    <col min="2" max="2" width="8.75390625" style="730" customWidth="1"/>
    <col min="3" max="3" width="7.625" style="730" customWidth="1"/>
    <col min="4" max="4" width="7.25390625" style="731" customWidth="1"/>
    <col min="5" max="6" width="6.75390625" style="747" customWidth="1"/>
    <col min="7" max="8" width="7.50390625" style="747" customWidth="1"/>
    <col min="9" max="10" width="6.875" style="747" customWidth="1"/>
    <col min="11" max="11" width="8.125" style="747" customWidth="1"/>
    <col min="12" max="12" width="7.00390625" style="730" customWidth="1"/>
    <col min="13" max="13" width="6.875" style="730" customWidth="1"/>
    <col min="14" max="14" width="6.875" style="747" customWidth="1"/>
    <col min="15" max="24" width="9.00390625" style="730" customWidth="1"/>
    <col min="25" max="25" width="7.375" style="730" customWidth="1"/>
    <col min="26" max="16384" width="9.00390625" style="730" customWidth="1"/>
  </cols>
  <sheetData>
    <row r="1" spans="5:24" ht="18.75" customHeight="1">
      <c r="E1" s="732"/>
      <c r="F1" s="732"/>
      <c r="G1" s="732"/>
      <c r="H1" s="732"/>
      <c r="I1" s="733"/>
      <c r="J1" s="733"/>
      <c r="K1" s="734"/>
      <c r="L1" s="735"/>
      <c r="M1" s="731"/>
      <c r="N1" s="736" t="s">
        <v>522</v>
      </c>
      <c r="O1" s="737" t="s">
        <v>546</v>
      </c>
      <c r="P1" s="738"/>
      <c r="Q1" s="739"/>
      <c r="R1" s="739"/>
      <c r="S1" s="739"/>
      <c r="T1" s="740"/>
      <c r="U1" s="740"/>
      <c r="V1" s="737"/>
      <c r="W1" s="740"/>
      <c r="X1" s="740"/>
    </row>
    <row r="2" spans="1:25" ht="17.25" customHeight="1">
      <c r="A2" s="740"/>
      <c r="B2" s="740"/>
      <c r="C2" s="740"/>
      <c r="E2" s="732"/>
      <c r="F2" s="732"/>
      <c r="G2" s="732"/>
      <c r="H2" s="732"/>
      <c r="I2" s="732"/>
      <c r="J2" s="732"/>
      <c r="K2" s="741" t="s">
        <v>523</v>
      </c>
      <c r="L2" s="742" t="s">
        <v>524</v>
      </c>
      <c r="M2" s="743"/>
      <c r="N2" s="744"/>
      <c r="O2" s="745" t="s">
        <v>412</v>
      </c>
      <c r="P2" s="740"/>
      <c r="Q2" s="740"/>
      <c r="R2" s="740"/>
      <c r="S2" s="740"/>
      <c r="T2" s="740"/>
      <c r="U2" s="740"/>
      <c r="V2" s="739"/>
      <c r="W2" s="740"/>
      <c r="X2" s="740"/>
      <c r="Y2" s="740"/>
    </row>
    <row r="3" spans="1:25" ht="12" thickBot="1">
      <c r="A3" s="746" t="s">
        <v>525</v>
      </c>
      <c r="Y3" s="748" t="s">
        <v>413</v>
      </c>
    </row>
    <row r="4" spans="1:25" s="754" customFormat="1" ht="15" customHeight="1">
      <c r="A4" s="1154" t="s">
        <v>526</v>
      </c>
      <c r="B4" s="1155"/>
      <c r="C4" s="1160" t="s">
        <v>527</v>
      </c>
      <c r="D4" s="858"/>
      <c r="E4" s="859"/>
      <c r="F4" s="859"/>
      <c r="G4" s="857" t="s">
        <v>528</v>
      </c>
      <c r="H4" s="855"/>
      <c r="I4" s="855"/>
      <c r="J4" s="855"/>
      <c r="K4" s="861"/>
      <c r="L4" s="860"/>
      <c r="M4" s="856" t="s">
        <v>529</v>
      </c>
      <c r="N4" s="749"/>
      <c r="O4" s="750" t="s">
        <v>530</v>
      </c>
      <c r="P4" s="750"/>
      <c r="Q4" s="750"/>
      <c r="R4" s="750"/>
      <c r="S4" s="750"/>
      <c r="T4" s="751" t="s">
        <v>531</v>
      </c>
      <c r="U4" s="752"/>
      <c r="V4" s="752"/>
      <c r="W4" s="753"/>
      <c r="X4" s="1163" t="s">
        <v>532</v>
      </c>
      <c r="Y4" s="1166" t="s">
        <v>414</v>
      </c>
    </row>
    <row r="5" spans="1:25" s="757" customFormat="1" ht="15" customHeight="1">
      <c r="A5" s="1156"/>
      <c r="B5" s="1157"/>
      <c r="C5" s="1161"/>
      <c r="D5" s="1169" t="s">
        <v>415</v>
      </c>
      <c r="E5" s="1169" t="s">
        <v>168</v>
      </c>
      <c r="F5" s="1169"/>
      <c r="G5" s="755" t="s">
        <v>533</v>
      </c>
      <c r="H5" s="756"/>
      <c r="I5" s="1170" t="s">
        <v>416</v>
      </c>
      <c r="J5" s="1170" t="s">
        <v>417</v>
      </c>
      <c r="K5" s="1170" t="s">
        <v>418</v>
      </c>
      <c r="L5" s="1169" t="s">
        <v>415</v>
      </c>
      <c r="M5" s="1171" t="s">
        <v>547</v>
      </c>
      <c r="N5" s="1172" t="s">
        <v>548</v>
      </c>
      <c r="O5" s="1174" t="s">
        <v>415</v>
      </c>
      <c r="P5" s="1171" t="s">
        <v>419</v>
      </c>
      <c r="Q5" s="1171"/>
      <c r="R5" s="1171" t="s">
        <v>420</v>
      </c>
      <c r="S5" s="1171" t="s">
        <v>421</v>
      </c>
      <c r="T5" s="1169" t="s">
        <v>549</v>
      </c>
      <c r="U5" s="1171" t="s">
        <v>550</v>
      </c>
      <c r="V5" s="1171" t="s">
        <v>422</v>
      </c>
      <c r="W5" s="1171" t="s">
        <v>329</v>
      </c>
      <c r="X5" s="1164"/>
      <c r="Y5" s="1167"/>
    </row>
    <row r="6" spans="1:25" s="754" customFormat="1" ht="30" customHeight="1">
      <c r="A6" s="1156"/>
      <c r="B6" s="1157"/>
      <c r="C6" s="1162"/>
      <c r="D6" s="1169"/>
      <c r="E6" s="1169"/>
      <c r="F6" s="1169"/>
      <c r="G6" s="758" t="s">
        <v>423</v>
      </c>
      <c r="H6" s="755" t="s">
        <v>424</v>
      </c>
      <c r="I6" s="1170"/>
      <c r="J6" s="1170"/>
      <c r="K6" s="1170"/>
      <c r="L6" s="1169"/>
      <c r="M6" s="1171"/>
      <c r="N6" s="1173"/>
      <c r="O6" s="1174"/>
      <c r="P6" s="1171"/>
      <c r="Q6" s="1171"/>
      <c r="R6" s="1171"/>
      <c r="S6" s="1171"/>
      <c r="T6" s="1169"/>
      <c r="U6" s="1171"/>
      <c r="V6" s="1171"/>
      <c r="W6" s="1171"/>
      <c r="X6" s="1165"/>
      <c r="Y6" s="1167"/>
    </row>
    <row r="7" spans="1:25" s="757" customFormat="1" ht="15" customHeight="1">
      <c r="A7" s="1158"/>
      <c r="B7" s="1159"/>
      <c r="C7" s="759" t="s">
        <v>425</v>
      </c>
      <c r="D7" s="760" t="s">
        <v>425</v>
      </c>
      <c r="E7" s="761" t="s">
        <v>425</v>
      </c>
      <c r="F7" s="761" t="s">
        <v>426</v>
      </c>
      <c r="G7" s="761" t="s">
        <v>425</v>
      </c>
      <c r="H7" s="761" t="s">
        <v>425</v>
      </c>
      <c r="I7" s="762" t="s">
        <v>425</v>
      </c>
      <c r="J7" s="762" t="s">
        <v>425</v>
      </c>
      <c r="K7" s="761" t="s">
        <v>425</v>
      </c>
      <c r="L7" s="759" t="s">
        <v>425</v>
      </c>
      <c r="M7" s="763" t="s">
        <v>425</v>
      </c>
      <c r="N7" s="762" t="s">
        <v>425</v>
      </c>
      <c r="O7" s="759" t="s">
        <v>425</v>
      </c>
      <c r="P7" s="759" t="s">
        <v>425</v>
      </c>
      <c r="Q7" s="759" t="s">
        <v>427</v>
      </c>
      <c r="R7" s="763" t="s">
        <v>425</v>
      </c>
      <c r="S7" s="763" t="s">
        <v>425</v>
      </c>
      <c r="T7" s="763" t="s">
        <v>428</v>
      </c>
      <c r="U7" s="763" t="s">
        <v>428</v>
      </c>
      <c r="V7" s="763" t="s">
        <v>428</v>
      </c>
      <c r="W7" s="763" t="s">
        <v>428</v>
      </c>
      <c r="X7" s="763" t="s">
        <v>428</v>
      </c>
      <c r="Y7" s="1168"/>
    </row>
    <row r="8" spans="2:25" s="754" customFormat="1" ht="16.5" customHeight="1">
      <c r="B8" s="764" t="s">
        <v>551</v>
      </c>
      <c r="C8" s="765">
        <v>323</v>
      </c>
      <c r="D8" s="766">
        <v>146</v>
      </c>
      <c r="E8" s="772">
        <v>12</v>
      </c>
      <c r="F8" s="772">
        <v>844</v>
      </c>
      <c r="G8" s="772">
        <v>2</v>
      </c>
      <c r="H8" s="772">
        <v>24</v>
      </c>
      <c r="I8" s="772">
        <v>77</v>
      </c>
      <c r="J8" s="772">
        <v>27</v>
      </c>
      <c r="K8" s="772">
        <v>4</v>
      </c>
      <c r="L8" s="766">
        <v>51</v>
      </c>
      <c r="M8" s="769">
        <v>36</v>
      </c>
      <c r="N8" s="772">
        <v>15</v>
      </c>
      <c r="O8" s="768">
        <v>126</v>
      </c>
      <c r="P8" s="769">
        <v>56</v>
      </c>
      <c r="Q8" s="769">
        <v>3468</v>
      </c>
      <c r="R8" s="769">
        <v>38</v>
      </c>
      <c r="S8" s="769">
        <v>32</v>
      </c>
      <c r="T8" s="769">
        <v>850</v>
      </c>
      <c r="U8" s="769">
        <v>44</v>
      </c>
      <c r="V8" s="769">
        <v>287</v>
      </c>
      <c r="W8" s="769">
        <v>519</v>
      </c>
      <c r="X8" s="769">
        <v>256</v>
      </c>
      <c r="Y8" s="770" t="s">
        <v>552</v>
      </c>
    </row>
    <row r="9" spans="2:25" s="754" customFormat="1" ht="16.5" customHeight="1">
      <c r="B9" s="764" t="s">
        <v>553</v>
      </c>
      <c r="C9" s="765">
        <v>328</v>
      </c>
      <c r="D9" s="766">
        <f>SUM(E9,G9,H9,I9,J9,K9)</f>
        <v>146</v>
      </c>
      <c r="E9" s="772">
        <v>12</v>
      </c>
      <c r="F9" s="772">
        <v>834</v>
      </c>
      <c r="G9" s="772">
        <v>2</v>
      </c>
      <c r="H9" s="772">
        <v>24</v>
      </c>
      <c r="I9" s="772">
        <v>77</v>
      </c>
      <c r="J9" s="772">
        <v>27</v>
      </c>
      <c r="K9" s="772">
        <v>4</v>
      </c>
      <c r="L9" s="766">
        <f>SUM(M9:N9)</f>
        <v>58</v>
      </c>
      <c r="M9" s="769">
        <v>43</v>
      </c>
      <c r="N9" s="772">
        <v>15</v>
      </c>
      <c r="O9" s="768">
        <v>124</v>
      </c>
      <c r="P9" s="769">
        <v>56</v>
      </c>
      <c r="Q9" s="769">
        <v>3468</v>
      </c>
      <c r="R9" s="769">
        <v>38</v>
      </c>
      <c r="S9" s="769">
        <v>30</v>
      </c>
      <c r="T9" s="769">
        <v>881</v>
      </c>
      <c r="U9" s="769">
        <v>44</v>
      </c>
      <c r="V9" s="769">
        <v>313</v>
      </c>
      <c r="W9" s="769">
        <v>524</v>
      </c>
      <c r="X9" s="769">
        <v>257</v>
      </c>
      <c r="Y9" s="770" t="s">
        <v>554</v>
      </c>
    </row>
    <row r="10" spans="2:25" s="754" customFormat="1" ht="16.5" customHeight="1">
      <c r="B10" s="764" t="s">
        <v>555</v>
      </c>
      <c r="C10" s="803">
        <f>D10+L10+O10</f>
        <v>344</v>
      </c>
      <c r="D10" s="766">
        <f>K10+J10+I10+H10+G10+E10</f>
        <v>146</v>
      </c>
      <c r="E10" s="852">
        <v>12</v>
      </c>
      <c r="F10" s="852">
        <v>841</v>
      </c>
      <c r="G10" s="852">
        <v>2</v>
      </c>
      <c r="H10" s="852">
        <v>24</v>
      </c>
      <c r="I10" s="852">
        <v>77</v>
      </c>
      <c r="J10" s="852">
        <v>27</v>
      </c>
      <c r="K10" s="852">
        <v>4</v>
      </c>
      <c r="L10" s="766">
        <f>M10+N10</f>
        <v>75</v>
      </c>
      <c r="M10" s="754">
        <v>60</v>
      </c>
      <c r="N10" s="852">
        <v>15</v>
      </c>
      <c r="O10" s="771">
        <f>P10+R10+S10</f>
        <v>123</v>
      </c>
      <c r="P10" s="754">
        <v>56</v>
      </c>
      <c r="Q10" s="853" t="s">
        <v>556</v>
      </c>
      <c r="R10" s="754">
        <v>38</v>
      </c>
      <c r="S10" s="754">
        <v>29</v>
      </c>
      <c r="T10" s="754">
        <v>946</v>
      </c>
      <c r="U10" s="754">
        <v>46</v>
      </c>
      <c r="V10" s="754">
        <v>360</v>
      </c>
      <c r="W10" s="754">
        <v>540</v>
      </c>
      <c r="X10" s="754">
        <v>261</v>
      </c>
      <c r="Y10" s="770" t="s">
        <v>555</v>
      </c>
    </row>
    <row r="11" spans="2:25" s="754" customFormat="1" ht="16.5" customHeight="1">
      <c r="B11" s="764" t="s">
        <v>534</v>
      </c>
      <c r="C11" s="754">
        <f>D11+L11+O11</f>
        <v>367</v>
      </c>
      <c r="D11" s="754">
        <f>K11+J11+I11+H11+G11+E11</f>
        <v>146</v>
      </c>
      <c r="E11" s="754">
        <v>12</v>
      </c>
      <c r="F11" s="852">
        <v>854</v>
      </c>
      <c r="G11" s="754">
        <v>2</v>
      </c>
      <c r="H11" s="754">
        <v>24</v>
      </c>
      <c r="I11" s="754">
        <v>77</v>
      </c>
      <c r="J11" s="754">
        <v>27</v>
      </c>
      <c r="K11" s="754">
        <v>4</v>
      </c>
      <c r="L11" s="754">
        <f>M11+N11</f>
        <v>101</v>
      </c>
      <c r="M11" s="754">
        <v>86</v>
      </c>
      <c r="N11" s="754">
        <v>15</v>
      </c>
      <c r="O11" s="754">
        <v>120</v>
      </c>
      <c r="P11" s="754">
        <v>56</v>
      </c>
      <c r="Q11" s="866" t="s">
        <v>556</v>
      </c>
      <c r="R11" s="754">
        <v>38</v>
      </c>
      <c r="S11" s="754">
        <v>26</v>
      </c>
      <c r="T11" s="748" t="s">
        <v>557</v>
      </c>
      <c r="U11" s="754">
        <v>48</v>
      </c>
      <c r="V11" s="754">
        <v>414</v>
      </c>
      <c r="W11" s="754">
        <v>545</v>
      </c>
      <c r="X11" s="754">
        <v>267</v>
      </c>
      <c r="Y11" s="770" t="s">
        <v>534</v>
      </c>
    </row>
    <row r="12" spans="2:25" s="754" customFormat="1" ht="16.5" customHeight="1">
      <c r="B12" s="773" t="s">
        <v>558</v>
      </c>
      <c r="C12" s="801">
        <f>D12+L12+O12</f>
        <v>396</v>
      </c>
      <c r="D12" s="801">
        <f>E12+G12+H12+I12+J12+K12</f>
        <v>146</v>
      </c>
      <c r="E12" s="801">
        <v>12</v>
      </c>
      <c r="F12" s="801">
        <f>F14+F15+F43</f>
        <v>832</v>
      </c>
      <c r="G12" s="801">
        <v>1</v>
      </c>
      <c r="H12" s="801">
        <v>25</v>
      </c>
      <c r="I12" s="801">
        <v>77</v>
      </c>
      <c r="J12" s="801">
        <v>27</v>
      </c>
      <c r="K12" s="801">
        <v>4</v>
      </c>
      <c r="L12" s="801">
        <v>131</v>
      </c>
      <c r="M12" s="801">
        <v>116</v>
      </c>
      <c r="N12" s="801">
        <v>15</v>
      </c>
      <c r="O12" s="801">
        <v>119</v>
      </c>
      <c r="P12" s="801">
        <v>56</v>
      </c>
      <c r="Q12" s="968" t="s">
        <v>872</v>
      </c>
      <c r="R12" s="801">
        <v>38</v>
      </c>
      <c r="S12" s="801">
        <v>25</v>
      </c>
      <c r="T12" s="801">
        <v>968</v>
      </c>
      <c r="U12" s="801">
        <v>50</v>
      </c>
      <c r="V12" s="854">
        <f>V14+V15</f>
        <v>463</v>
      </c>
      <c r="W12" s="854">
        <f>W14+W15</f>
        <v>455</v>
      </c>
      <c r="X12" s="801">
        <v>273</v>
      </c>
      <c r="Y12" s="774" t="s">
        <v>558</v>
      </c>
    </row>
    <row r="13" spans="2:25" s="754" customFormat="1" ht="12.75" customHeight="1">
      <c r="B13" s="764"/>
      <c r="C13" s="765"/>
      <c r="D13" s="771"/>
      <c r="E13" s="767"/>
      <c r="F13" s="767"/>
      <c r="G13" s="767"/>
      <c r="H13" s="767"/>
      <c r="I13" s="767"/>
      <c r="J13" s="767"/>
      <c r="K13" s="767"/>
      <c r="L13" s="771"/>
      <c r="M13" s="765"/>
      <c r="N13" s="767"/>
      <c r="O13" s="765"/>
      <c r="P13" s="765"/>
      <c r="Q13" s="765"/>
      <c r="R13" s="765"/>
      <c r="S13" s="765"/>
      <c r="T13" s="765"/>
      <c r="U13" s="765"/>
      <c r="V13" s="765"/>
      <c r="W13" s="765"/>
      <c r="X13" s="765"/>
      <c r="Y13" s="770"/>
    </row>
    <row r="14" spans="1:25" s="754" customFormat="1" ht="16.5" customHeight="1">
      <c r="A14" s="801"/>
      <c r="B14" s="808" t="s">
        <v>228</v>
      </c>
      <c r="C14" s="799">
        <f aca="true" t="shared" si="0" ref="C14:C43">D14+L14+O14</f>
        <v>327</v>
      </c>
      <c r="D14" s="800">
        <f>K14+J14+I14+H14+G14+E14</f>
        <v>117</v>
      </c>
      <c r="E14" s="809">
        <v>10</v>
      </c>
      <c r="F14" s="809">
        <f>SUM(F17:F26)</f>
        <v>711</v>
      </c>
      <c r="G14" s="809">
        <v>1</v>
      </c>
      <c r="H14" s="809">
        <v>21</v>
      </c>
      <c r="I14" s="810">
        <v>61</v>
      </c>
      <c r="J14" s="809">
        <v>20</v>
      </c>
      <c r="K14" s="809">
        <v>4</v>
      </c>
      <c r="L14" s="800">
        <f>M14+N14</f>
        <v>118</v>
      </c>
      <c r="M14" s="811">
        <v>105</v>
      </c>
      <c r="N14" s="809">
        <v>13</v>
      </c>
      <c r="O14" s="802">
        <f>SUM(P14,R14,S14)</f>
        <v>92</v>
      </c>
      <c r="P14" s="802">
        <v>41</v>
      </c>
      <c r="Q14" s="802">
        <v>2533</v>
      </c>
      <c r="R14" s="802">
        <v>30</v>
      </c>
      <c r="S14" s="802">
        <v>21</v>
      </c>
      <c r="T14" s="802">
        <v>829</v>
      </c>
      <c r="U14" s="802">
        <v>43</v>
      </c>
      <c r="V14" s="802">
        <f>SUM(V17:V26)</f>
        <v>399</v>
      </c>
      <c r="W14" s="802">
        <f>SUM(W17:W26)</f>
        <v>387</v>
      </c>
      <c r="X14" s="802">
        <v>227</v>
      </c>
      <c r="Y14" s="812" t="s">
        <v>228</v>
      </c>
    </row>
    <row r="15" spans="1:25" s="754" customFormat="1" ht="16.5" customHeight="1">
      <c r="A15" s="801"/>
      <c r="B15" s="808" t="s">
        <v>226</v>
      </c>
      <c r="C15" s="799">
        <f t="shared" si="0"/>
        <v>69</v>
      </c>
      <c r="D15" s="800">
        <f>K15+J15+I15+H15+G15+E15</f>
        <v>29</v>
      </c>
      <c r="E15" s="809">
        <v>2</v>
      </c>
      <c r="F15" s="809">
        <f>SUM(F27,F29,F33,F35,F37,F41)</f>
        <v>121</v>
      </c>
      <c r="G15" s="810">
        <v>0</v>
      </c>
      <c r="H15" s="809">
        <v>4</v>
      </c>
      <c r="I15" s="810">
        <v>16</v>
      </c>
      <c r="J15" s="809">
        <v>7</v>
      </c>
      <c r="K15" s="810">
        <v>0</v>
      </c>
      <c r="L15" s="800">
        <f>M15+N15</f>
        <v>13</v>
      </c>
      <c r="M15" s="811">
        <v>11</v>
      </c>
      <c r="N15" s="809">
        <v>2</v>
      </c>
      <c r="O15" s="802">
        <f>SUM(P15,R15,S15)</f>
        <v>27</v>
      </c>
      <c r="P15" s="802">
        <v>15</v>
      </c>
      <c r="Q15" s="802">
        <v>920</v>
      </c>
      <c r="R15" s="802">
        <v>8</v>
      </c>
      <c r="S15" s="802">
        <v>4</v>
      </c>
      <c r="T15" s="802">
        <v>139</v>
      </c>
      <c r="U15" s="802">
        <v>7</v>
      </c>
      <c r="V15" s="802">
        <f>V27+V29+V33+V35+V37+V41</f>
        <v>64</v>
      </c>
      <c r="W15" s="802">
        <f>W27+W29+W33+W35+W37+W41</f>
        <v>68</v>
      </c>
      <c r="X15" s="802">
        <v>46</v>
      </c>
      <c r="Y15" s="812" t="s">
        <v>226</v>
      </c>
    </row>
    <row r="16" spans="2:25" s="754" customFormat="1" ht="10.5" customHeight="1">
      <c r="B16" s="775"/>
      <c r="C16" s="765"/>
      <c r="D16" s="766"/>
      <c r="E16" s="772"/>
      <c r="F16" s="772"/>
      <c r="G16" s="772"/>
      <c r="H16" s="772"/>
      <c r="I16" s="772"/>
      <c r="J16" s="772"/>
      <c r="K16" s="776"/>
      <c r="L16" s="766"/>
      <c r="M16" s="769"/>
      <c r="N16" s="772"/>
      <c r="O16" s="802">
        <f aca="true" t="shared" si="1" ref="O16:O42">SUM(P16,R16,S16)</f>
        <v>0</v>
      </c>
      <c r="P16" s="769"/>
      <c r="Q16" s="769"/>
      <c r="R16" s="769"/>
      <c r="S16" s="769"/>
      <c r="T16" s="769"/>
      <c r="U16" s="778"/>
      <c r="V16" s="769"/>
      <c r="W16" s="769"/>
      <c r="X16" s="778"/>
      <c r="Y16" s="777"/>
    </row>
    <row r="17" spans="1:25" s="754" customFormat="1" ht="17.25" customHeight="1">
      <c r="A17" s="754">
        <v>1</v>
      </c>
      <c r="B17" s="775" t="s">
        <v>224</v>
      </c>
      <c r="C17" s="803">
        <f t="shared" si="0"/>
        <v>107</v>
      </c>
      <c r="D17" s="766">
        <f aca="true" t="shared" si="2" ref="D17:D43">K17+J17+I17+H17+G17+E17</f>
        <v>31</v>
      </c>
      <c r="E17" s="772">
        <v>1</v>
      </c>
      <c r="F17" s="772">
        <v>80</v>
      </c>
      <c r="G17" s="776">
        <v>0</v>
      </c>
      <c r="H17" s="772">
        <v>5</v>
      </c>
      <c r="I17" s="772">
        <v>19</v>
      </c>
      <c r="J17" s="772">
        <v>5</v>
      </c>
      <c r="K17" s="772">
        <v>1</v>
      </c>
      <c r="L17" s="766">
        <f aca="true" t="shared" si="3" ref="L17:L42">M17+N17</f>
        <v>47</v>
      </c>
      <c r="M17" s="769">
        <v>46</v>
      </c>
      <c r="N17" s="772">
        <v>1</v>
      </c>
      <c r="O17" s="771">
        <f t="shared" si="1"/>
        <v>29</v>
      </c>
      <c r="P17" s="771">
        <v>12</v>
      </c>
      <c r="Q17" s="771">
        <v>751</v>
      </c>
      <c r="R17" s="771">
        <v>12</v>
      </c>
      <c r="S17" s="771">
        <v>5</v>
      </c>
      <c r="T17" s="771">
        <v>273</v>
      </c>
      <c r="U17" s="771">
        <v>14</v>
      </c>
      <c r="V17" s="771">
        <v>129</v>
      </c>
      <c r="W17" s="771">
        <v>130</v>
      </c>
      <c r="X17" s="779">
        <v>74</v>
      </c>
      <c r="Y17" s="780">
        <v>1</v>
      </c>
    </row>
    <row r="18" spans="1:25" s="754" customFormat="1" ht="17.25" customHeight="1">
      <c r="A18" s="754">
        <v>2</v>
      </c>
      <c r="B18" s="775" t="s">
        <v>429</v>
      </c>
      <c r="C18" s="803">
        <f t="shared" si="0"/>
        <v>66</v>
      </c>
      <c r="D18" s="766">
        <f t="shared" si="2"/>
        <v>23</v>
      </c>
      <c r="E18" s="772">
        <v>4</v>
      </c>
      <c r="F18" s="772">
        <v>258</v>
      </c>
      <c r="G18" s="776">
        <v>0</v>
      </c>
      <c r="H18" s="772">
        <v>3</v>
      </c>
      <c r="I18" s="772">
        <v>14</v>
      </c>
      <c r="J18" s="776">
        <v>0</v>
      </c>
      <c r="K18" s="772">
        <v>2</v>
      </c>
      <c r="L18" s="766">
        <f t="shared" si="3"/>
        <v>25</v>
      </c>
      <c r="M18" s="769">
        <v>17</v>
      </c>
      <c r="N18" s="772">
        <v>8</v>
      </c>
      <c r="O18" s="771">
        <f t="shared" si="1"/>
        <v>18</v>
      </c>
      <c r="P18" s="769">
        <v>9</v>
      </c>
      <c r="Q18" s="769">
        <v>608</v>
      </c>
      <c r="R18" s="769">
        <v>6</v>
      </c>
      <c r="S18" s="769">
        <v>3</v>
      </c>
      <c r="T18" s="771">
        <v>140</v>
      </c>
      <c r="U18" s="769">
        <v>6</v>
      </c>
      <c r="V18" s="769">
        <v>72</v>
      </c>
      <c r="W18" s="769">
        <v>62</v>
      </c>
      <c r="X18" s="769">
        <v>40</v>
      </c>
      <c r="Y18" s="780">
        <v>2</v>
      </c>
    </row>
    <row r="19" spans="1:25" s="754" customFormat="1" ht="17.25" customHeight="1">
      <c r="A19" s="754">
        <v>3</v>
      </c>
      <c r="B19" s="775" t="s">
        <v>220</v>
      </c>
      <c r="C19" s="803">
        <f t="shared" si="0"/>
        <v>34</v>
      </c>
      <c r="D19" s="766">
        <f t="shared" si="2"/>
        <v>17</v>
      </c>
      <c r="E19" s="776">
        <v>0</v>
      </c>
      <c r="F19" s="776">
        <v>0</v>
      </c>
      <c r="G19" s="772">
        <v>1</v>
      </c>
      <c r="H19" s="772">
        <v>2</v>
      </c>
      <c r="I19" s="772">
        <v>7</v>
      </c>
      <c r="J19" s="772">
        <v>7</v>
      </c>
      <c r="K19" s="776">
        <v>0</v>
      </c>
      <c r="L19" s="766">
        <f t="shared" si="3"/>
        <v>12</v>
      </c>
      <c r="M19" s="769">
        <v>12</v>
      </c>
      <c r="N19" s="776">
        <v>0</v>
      </c>
      <c r="O19" s="771">
        <f t="shared" si="1"/>
        <v>5</v>
      </c>
      <c r="P19" s="771">
        <v>2</v>
      </c>
      <c r="Q19" s="771">
        <v>180</v>
      </c>
      <c r="R19" s="771">
        <v>1</v>
      </c>
      <c r="S19" s="771">
        <v>2</v>
      </c>
      <c r="T19" s="771">
        <v>87</v>
      </c>
      <c r="U19" s="771">
        <v>9</v>
      </c>
      <c r="V19" s="771">
        <v>30</v>
      </c>
      <c r="W19" s="771">
        <v>48</v>
      </c>
      <c r="X19" s="779">
        <v>26</v>
      </c>
      <c r="Y19" s="780">
        <v>3</v>
      </c>
    </row>
    <row r="20" spans="1:25" s="754" customFormat="1" ht="17.25" customHeight="1">
      <c r="A20" s="754">
        <v>4</v>
      </c>
      <c r="B20" s="775" t="s">
        <v>218</v>
      </c>
      <c r="C20" s="803">
        <f t="shared" si="0"/>
        <v>10</v>
      </c>
      <c r="D20" s="766">
        <f t="shared" si="2"/>
        <v>5</v>
      </c>
      <c r="E20" s="772">
        <v>1</v>
      </c>
      <c r="F20" s="772">
        <v>69</v>
      </c>
      <c r="G20" s="776">
        <v>0</v>
      </c>
      <c r="H20" s="772">
        <v>1</v>
      </c>
      <c r="I20" s="772">
        <v>2</v>
      </c>
      <c r="J20" s="772">
        <v>1</v>
      </c>
      <c r="K20" s="776">
        <v>0</v>
      </c>
      <c r="L20" s="766">
        <f t="shared" si="3"/>
        <v>1</v>
      </c>
      <c r="M20" s="781">
        <v>1</v>
      </c>
      <c r="N20" s="776">
        <v>0</v>
      </c>
      <c r="O20" s="771">
        <f t="shared" si="1"/>
        <v>4</v>
      </c>
      <c r="P20" s="771">
        <v>1</v>
      </c>
      <c r="Q20" s="771">
        <v>77</v>
      </c>
      <c r="R20" s="771">
        <v>2</v>
      </c>
      <c r="S20" s="771">
        <v>1</v>
      </c>
      <c r="T20" s="771">
        <v>21</v>
      </c>
      <c r="U20" s="771">
        <v>2</v>
      </c>
      <c r="V20" s="771">
        <v>13</v>
      </c>
      <c r="W20" s="771">
        <v>6</v>
      </c>
      <c r="X20" s="779">
        <v>10</v>
      </c>
      <c r="Y20" s="780">
        <v>4</v>
      </c>
    </row>
    <row r="21" spans="1:25" s="754" customFormat="1" ht="17.25" customHeight="1">
      <c r="A21" s="754">
        <v>5</v>
      </c>
      <c r="B21" s="775" t="s">
        <v>216</v>
      </c>
      <c r="C21" s="803">
        <f t="shared" si="0"/>
        <v>27</v>
      </c>
      <c r="D21" s="766">
        <f t="shared" si="2"/>
        <v>8</v>
      </c>
      <c r="E21" s="772">
        <v>1</v>
      </c>
      <c r="F21" s="772">
        <v>91</v>
      </c>
      <c r="G21" s="776">
        <v>0</v>
      </c>
      <c r="H21" s="772">
        <v>1</v>
      </c>
      <c r="I21" s="772">
        <v>5</v>
      </c>
      <c r="J21" s="772">
        <v>1</v>
      </c>
      <c r="K21" s="776">
        <v>0</v>
      </c>
      <c r="L21" s="766">
        <f t="shared" si="3"/>
        <v>7</v>
      </c>
      <c r="M21" s="769">
        <v>4</v>
      </c>
      <c r="N21" s="772">
        <v>3</v>
      </c>
      <c r="O21" s="771">
        <f t="shared" si="1"/>
        <v>12</v>
      </c>
      <c r="P21" s="771">
        <v>3</v>
      </c>
      <c r="Q21" s="771">
        <v>170</v>
      </c>
      <c r="R21" s="771">
        <v>2</v>
      </c>
      <c r="S21" s="771">
        <v>7</v>
      </c>
      <c r="T21" s="771">
        <v>78</v>
      </c>
      <c r="U21" s="771">
        <v>4</v>
      </c>
      <c r="V21" s="771">
        <v>39</v>
      </c>
      <c r="W21" s="771">
        <v>35</v>
      </c>
      <c r="X21" s="779">
        <v>23</v>
      </c>
      <c r="Y21" s="780">
        <v>5</v>
      </c>
    </row>
    <row r="22" spans="1:25" s="754" customFormat="1" ht="17.25" customHeight="1">
      <c r="A22" s="754">
        <v>6</v>
      </c>
      <c r="B22" s="775" t="s">
        <v>430</v>
      </c>
      <c r="C22" s="803">
        <f t="shared" si="0"/>
        <v>31</v>
      </c>
      <c r="D22" s="766">
        <f t="shared" si="2"/>
        <v>12</v>
      </c>
      <c r="E22" s="772">
        <v>1</v>
      </c>
      <c r="F22" s="772">
        <v>55</v>
      </c>
      <c r="G22" s="776">
        <v>0</v>
      </c>
      <c r="H22" s="772">
        <v>2</v>
      </c>
      <c r="I22" s="772">
        <v>6</v>
      </c>
      <c r="J22" s="772">
        <v>3</v>
      </c>
      <c r="K22" s="776">
        <v>0</v>
      </c>
      <c r="L22" s="766">
        <f t="shared" si="3"/>
        <v>11</v>
      </c>
      <c r="M22" s="769">
        <v>11</v>
      </c>
      <c r="N22" s="776">
        <v>0</v>
      </c>
      <c r="O22" s="771">
        <f t="shared" si="1"/>
        <v>8</v>
      </c>
      <c r="P22" s="769">
        <v>4</v>
      </c>
      <c r="Q22" s="769">
        <v>190</v>
      </c>
      <c r="R22" s="769">
        <v>2</v>
      </c>
      <c r="S22" s="769">
        <v>2</v>
      </c>
      <c r="T22" s="771">
        <v>75</v>
      </c>
      <c r="U22" s="769">
        <v>2</v>
      </c>
      <c r="V22" s="769">
        <v>35</v>
      </c>
      <c r="W22" s="769">
        <v>38</v>
      </c>
      <c r="X22" s="769">
        <v>18</v>
      </c>
      <c r="Y22" s="780">
        <v>6</v>
      </c>
    </row>
    <row r="23" spans="1:25" s="754" customFormat="1" ht="17.25" customHeight="1">
      <c r="A23" s="754">
        <v>7</v>
      </c>
      <c r="B23" s="775" t="s">
        <v>212</v>
      </c>
      <c r="C23" s="803">
        <f t="shared" si="0"/>
        <v>5</v>
      </c>
      <c r="D23" s="766">
        <f t="shared" si="2"/>
        <v>1</v>
      </c>
      <c r="E23" s="776">
        <v>0</v>
      </c>
      <c r="F23" s="776">
        <v>0</v>
      </c>
      <c r="G23" s="776">
        <v>0</v>
      </c>
      <c r="H23" s="776">
        <v>0</v>
      </c>
      <c r="I23" s="776">
        <v>0</v>
      </c>
      <c r="J23" s="772">
        <v>1</v>
      </c>
      <c r="K23" s="776">
        <v>0</v>
      </c>
      <c r="L23" s="766">
        <f t="shared" si="3"/>
        <v>2</v>
      </c>
      <c r="M23" s="769">
        <v>2</v>
      </c>
      <c r="N23" s="776">
        <v>0</v>
      </c>
      <c r="O23" s="771">
        <f t="shared" si="1"/>
        <v>2</v>
      </c>
      <c r="P23" s="771">
        <v>1</v>
      </c>
      <c r="Q23" s="771">
        <v>107</v>
      </c>
      <c r="R23" s="771">
        <v>1</v>
      </c>
      <c r="S23" s="776">
        <v>0</v>
      </c>
      <c r="T23" s="771">
        <v>35</v>
      </c>
      <c r="U23" s="771">
        <v>2</v>
      </c>
      <c r="V23" s="771">
        <v>15</v>
      </c>
      <c r="W23" s="771">
        <v>18</v>
      </c>
      <c r="X23" s="779">
        <v>8</v>
      </c>
      <c r="Y23" s="780">
        <v>7</v>
      </c>
    </row>
    <row r="24" spans="1:25" s="754" customFormat="1" ht="17.25" customHeight="1">
      <c r="A24" s="754">
        <v>8</v>
      </c>
      <c r="B24" s="775" t="s">
        <v>431</v>
      </c>
      <c r="C24" s="803">
        <f t="shared" si="0"/>
        <v>17</v>
      </c>
      <c r="D24" s="766">
        <f t="shared" si="2"/>
        <v>5</v>
      </c>
      <c r="E24" s="772">
        <v>1</v>
      </c>
      <c r="F24" s="772">
        <v>66</v>
      </c>
      <c r="G24" s="776">
        <v>0</v>
      </c>
      <c r="H24" s="772">
        <v>2</v>
      </c>
      <c r="I24" s="772">
        <v>2</v>
      </c>
      <c r="J24" s="776">
        <v>0</v>
      </c>
      <c r="K24" s="776">
        <v>0</v>
      </c>
      <c r="L24" s="766">
        <f t="shared" si="3"/>
        <v>6</v>
      </c>
      <c r="M24" s="769">
        <v>6</v>
      </c>
      <c r="N24" s="776">
        <v>0</v>
      </c>
      <c r="O24" s="771">
        <f t="shared" si="1"/>
        <v>6</v>
      </c>
      <c r="P24" s="771">
        <v>3</v>
      </c>
      <c r="Q24" s="771">
        <v>150</v>
      </c>
      <c r="R24" s="771">
        <v>2</v>
      </c>
      <c r="S24" s="769">
        <v>1</v>
      </c>
      <c r="T24" s="771">
        <v>42</v>
      </c>
      <c r="U24" s="771">
        <v>3</v>
      </c>
      <c r="V24" s="771">
        <v>23</v>
      </c>
      <c r="W24" s="771">
        <v>16</v>
      </c>
      <c r="X24" s="779">
        <v>10</v>
      </c>
      <c r="Y24" s="780">
        <v>8</v>
      </c>
    </row>
    <row r="25" spans="1:25" s="754" customFormat="1" ht="17.25" customHeight="1">
      <c r="A25" s="754">
        <v>9</v>
      </c>
      <c r="B25" s="775" t="s">
        <v>432</v>
      </c>
      <c r="C25" s="803">
        <f t="shared" si="0"/>
        <v>14</v>
      </c>
      <c r="D25" s="766">
        <f t="shared" si="2"/>
        <v>8</v>
      </c>
      <c r="E25" s="772">
        <v>1</v>
      </c>
      <c r="F25" s="772">
        <v>92</v>
      </c>
      <c r="G25" s="776">
        <v>0</v>
      </c>
      <c r="H25" s="772">
        <v>2</v>
      </c>
      <c r="I25" s="772">
        <v>3</v>
      </c>
      <c r="J25" s="772">
        <v>2</v>
      </c>
      <c r="K25" s="776">
        <v>0</v>
      </c>
      <c r="L25" s="766">
        <f t="shared" si="3"/>
        <v>2</v>
      </c>
      <c r="M25" s="781">
        <v>2</v>
      </c>
      <c r="N25" s="776">
        <v>0</v>
      </c>
      <c r="O25" s="771">
        <f t="shared" si="1"/>
        <v>4</v>
      </c>
      <c r="P25" s="769">
        <v>3</v>
      </c>
      <c r="Q25" s="769">
        <v>150</v>
      </c>
      <c r="R25" s="769">
        <v>1</v>
      </c>
      <c r="S25" s="776">
        <v>0</v>
      </c>
      <c r="T25" s="771">
        <v>44</v>
      </c>
      <c r="U25" s="769">
        <v>1</v>
      </c>
      <c r="V25" s="769">
        <v>23</v>
      </c>
      <c r="W25" s="769">
        <v>20</v>
      </c>
      <c r="X25" s="769">
        <v>7</v>
      </c>
      <c r="Y25" s="780">
        <v>9</v>
      </c>
    </row>
    <row r="26" spans="1:25" s="754" customFormat="1" ht="17.25" customHeight="1">
      <c r="A26" s="754">
        <v>10</v>
      </c>
      <c r="B26" s="775" t="s">
        <v>433</v>
      </c>
      <c r="C26" s="803">
        <f t="shared" si="0"/>
        <v>16</v>
      </c>
      <c r="D26" s="766">
        <f t="shared" si="2"/>
        <v>7</v>
      </c>
      <c r="E26" s="776">
        <v>0</v>
      </c>
      <c r="F26" s="776">
        <v>0</v>
      </c>
      <c r="G26" s="776">
        <v>0</v>
      </c>
      <c r="H26" s="772">
        <v>3</v>
      </c>
      <c r="I26" s="772">
        <v>3</v>
      </c>
      <c r="J26" s="776">
        <v>0</v>
      </c>
      <c r="K26" s="772">
        <v>1</v>
      </c>
      <c r="L26" s="766">
        <f t="shared" si="3"/>
        <v>5</v>
      </c>
      <c r="M26" s="769">
        <v>4</v>
      </c>
      <c r="N26" s="772">
        <v>1</v>
      </c>
      <c r="O26" s="771">
        <f t="shared" si="1"/>
        <v>4</v>
      </c>
      <c r="P26" s="769">
        <v>3</v>
      </c>
      <c r="Q26" s="769">
        <v>150</v>
      </c>
      <c r="R26" s="769">
        <v>1</v>
      </c>
      <c r="S26" s="776">
        <v>0</v>
      </c>
      <c r="T26" s="771">
        <v>34</v>
      </c>
      <c r="U26" s="769" t="s">
        <v>327</v>
      </c>
      <c r="V26" s="769">
        <v>20</v>
      </c>
      <c r="W26" s="769">
        <v>14</v>
      </c>
      <c r="X26" s="769">
        <v>11</v>
      </c>
      <c r="Y26" s="780">
        <v>10</v>
      </c>
    </row>
    <row r="27" spans="1:25" s="754" customFormat="1" ht="17.25" customHeight="1">
      <c r="A27" s="801"/>
      <c r="B27" s="808" t="s">
        <v>234</v>
      </c>
      <c r="C27" s="799">
        <f t="shared" si="0"/>
        <v>2</v>
      </c>
      <c r="D27" s="800">
        <f t="shared" si="2"/>
        <v>0</v>
      </c>
      <c r="E27" s="810">
        <v>0</v>
      </c>
      <c r="F27" s="810">
        <v>0</v>
      </c>
      <c r="G27" s="810">
        <v>0</v>
      </c>
      <c r="H27" s="810">
        <v>0</v>
      </c>
      <c r="I27" s="810">
        <v>0</v>
      </c>
      <c r="J27" s="810">
        <v>0</v>
      </c>
      <c r="K27" s="810">
        <v>0</v>
      </c>
      <c r="L27" s="800">
        <f t="shared" si="3"/>
        <v>1</v>
      </c>
      <c r="M27" s="813">
        <v>1</v>
      </c>
      <c r="N27" s="810">
        <v>0</v>
      </c>
      <c r="O27" s="802">
        <f t="shared" si="1"/>
        <v>1</v>
      </c>
      <c r="P27" s="800">
        <v>1</v>
      </c>
      <c r="Q27" s="800">
        <v>50</v>
      </c>
      <c r="R27" s="810">
        <v>0</v>
      </c>
      <c r="S27" s="810">
        <v>0</v>
      </c>
      <c r="T27" s="802">
        <v>13</v>
      </c>
      <c r="U27" s="813">
        <v>2</v>
      </c>
      <c r="V27" s="800">
        <v>6</v>
      </c>
      <c r="W27" s="800">
        <v>5</v>
      </c>
      <c r="X27" s="800">
        <v>4</v>
      </c>
      <c r="Y27" s="814" t="s">
        <v>434</v>
      </c>
    </row>
    <row r="28" spans="1:25" s="754" customFormat="1" ht="17.25" customHeight="1">
      <c r="A28" s="754">
        <v>11</v>
      </c>
      <c r="B28" s="782" t="s">
        <v>435</v>
      </c>
      <c r="C28" s="803">
        <f t="shared" si="0"/>
        <v>2</v>
      </c>
      <c r="D28" s="766">
        <f t="shared" si="2"/>
        <v>0</v>
      </c>
      <c r="E28" s="783">
        <v>0</v>
      </c>
      <c r="F28" s="783">
        <v>0</v>
      </c>
      <c r="G28" s="783">
        <v>0</v>
      </c>
      <c r="H28" s="783">
        <v>0</v>
      </c>
      <c r="I28" s="783">
        <v>0</v>
      </c>
      <c r="J28" s="783">
        <v>0</v>
      </c>
      <c r="K28" s="783">
        <v>0</v>
      </c>
      <c r="L28" s="766">
        <f t="shared" si="3"/>
        <v>1</v>
      </c>
      <c r="M28" s="766">
        <v>1</v>
      </c>
      <c r="N28" s="783">
        <v>0</v>
      </c>
      <c r="O28" s="771">
        <f t="shared" si="1"/>
        <v>1</v>
      </c>
      <c r="P28" s="771">
        <v>1</v>
      </c>
      <c r="Q28" s="771">
        <v>50</v>
      </c>
      <c r="R28" s="776">
        <v>0</v>
      </c>
      <c r="S28" s="776">
        <v>0</v>
      </c>
      <c r="T28" s="771">
        <v>13</v>
      </c>
      <c r="U28" s="766">
        <v>2</v>
      </c>
      <c r="V28" s="771">
        <v>6</v>
      </c>
      <c r="W28" s="771">
        <v>5</v>
      </c>
      <c r="X28" s="779">
        <v>4</v>
      </c>
      <c r="Y28" s="780">
        <v>11</v>
      </c>
    </row>
    <row r="29" spans="1:25" s="754" customFormat="1" ht="17.25" customHeight="1">
      <c r="A29" s="801"/>
      <c r="B29" s="808" t="s">
        <v>232</v>
      </c>
      <c r="C29" s="799">
        <f t="shared" si="0"/>
        <v>26</v>
      </c>
      <c r="D29" s="800">
        <f t="shared" si="2"/>
        <v>10</v>
      </c>
      <c r="E29" s="810">
        <v>2</v>
      </c>
      <c r="F29" s="810">
        <f>SUM(F30:F32)</f>
        <v>121</v>
      </c>
      <c r="G29" s="810">
        <v>0</v>
      </c>
      <c r="H29" s="810">
        <v>1</v>
      </c>
      <c r="I29" s="815">
        <v>6</v>
      </c>
      <c r="J29" s="815">
        <v>1</v>
      </c>
      <c r="K29" s="810">
        <v>0</v>
      </c>
      <c r="L29" s="800">
        <f t="shared" si="3"/>
        <v>8</v>
      </c>
      <c r="M29" s="811">
        <v>7</v>
      </c>
      <c r="N29" s="815">
        <v>1</v>
      </c>
      <c r="O29" s="802">
        <f t="shared" si="1"/>
        <v>8</v>
      </c>
      <c r="P29" s="800">
        <v>5</v>
      </c>
      <c r="Q29" s="800">
        <v>315</v>
      </c>
      <c r="R29" s="800">
        <v>2</v>
      </c>
      <c r="S29" s="800">
        <v>1</v>
      </c>
      <c r="T29" s="802">
        <v>38</v>
      </c>
      <c r="U29" s="813" t="s">
        <v>327</v>
      </c>
      <c r="V29" s="800">
        <v>19</v>
      </c>
      <c r="W29" s="800">
        <v>19</v>
      </c>
      <c r="X29" s="800">
        <v>13</v>
      </c>
      <c r="Y29" s="814" t="s">
        <v>436</v>
      </c>
    </row>
    <row r="30" spans="1:25" s="754" customFormat="1" ht="17.25" customHeight="1">
      <c r="A30" s="754">
        <v>12</v>
      </c>
      <c r="B30" s="775" t="s">
        <v>231</v>
      </c>
      <c r="C30" s="803">
        <f t="shared" si="0"/>
        <v>10</v>
      </c>
      <c r="D30" s="766">
        <f t="shared" si="2"/>
        <v>3</v>
      </c>
      <c r="E30" s="772">
        <v>1</v>
      </c>
      <c r="F30" s="772">
        <v>66</v>
      </c>
      <c r="G30" s="776">
        <v>0</v>
      </c>
      <c r="H30" s="772">
        <v>1</v>
      </c>
      <c r="I30" s="772">
        <v>1</v>
      </c>
      <c r="J30" s="776">
        <v>0</v>
      </c>
      <c r="K30" s="776">
        <v>0</v>
      </c>
      <c r="L30" s="766">
        <f t="shared" si="3"/>
        <v>4</v>
      </c>
      <c r="M30" s="781">
        <v>3</v>
      </c>
      <c r="N30" s="772">
        <v>1</v>
      </c>
      <c r="O30" s="771">
        <f t="shared" si="1"/>
        <v>3</v>
      </c>
      <c r="P30" s="771">
        <v>1</v>
      </c>
      <c r="Q30" s="771">
        <v>80</v>
      </c>
      <c r="R30" s="771">
        <v>1</v>
      </c>
      <c r="S30" s="784">
        <v>1</v>
      </c>
      <c r="T30" s="771">
        <v>10</v>
      </c>
      <c r="U30" s="781" t="s">
        <v>327</v>
      </c>
      <c r="V30" s="771">
        <v>5</v>
      </c>
      <c r="W30" s="771">
        <v>5</v>
      </c>
      <c r="X30" s="779">
        <v>1</v>
      </c>
      <c r="Y30" s="780">
        <v>12</v>
      </c>
    </row>
    <row r="31" spans="1:25" s="754" customFormat="1" ht="17.25" customHeight="1">
      <c r="A31" s="754">
        <v>13</v>
      </c>
      <c r="B31" s="775" t="s">
        <v>230</v>
      </c>
      <c r="C31" s="803">
        <f t="shared" si="0"/>
        <v>3</v>
      </c>
      <c r="D31" s="766">
        <f t="shared" si="2"/>
        <v>2</v>
      </c>
      <c r="E31" s="776">
        <v>0</v>
      </c>
      <c r="F31" s="776">
        <v>0</v>
      </c>
      <c r="G31" s="776">
        <v>0</v>
      </c>
      <c r="H31" s="776">
        <v>0</v>
      </c>
      <c r="I31" s="772">
        <v>1</v>
      </c>
      <c r="J31" s="772">
        <v>1</v>
      </c>
      <c r="K31" s="776">
        <v>0</v>
      </c>
      <c r="L31" s="766">
        <f t="shared" si="3"/>
        <v>0</v>
      </c>
      <c r="M31" s="776">
        <v>0</v>
      </c>
      <c r="N31" s="776">
        <v>0</v>
      </c>
      <c r="O31" s="771">
        <f t="shared" si="1"/>
        <v>1</v>
      </c>
      <c r="P31" s="785">
        <v>1</v>
      </c>
      <c r="Q31" s="785">
        <v>85</v>
      </c>
      <c r="R31" s="776">
        <v>0</v>
      </c>
      <c r="S31" s="776">
        <v>0</v>
      </c>
      <c r="T31" s="771">
        <v>8</v>
      </c>
      <c r="U31" s="781" t="s">
        <v>327</v>
      </c>
      <c r="V31" s="771">
        <v>3</v>
      </c>
      <c r="W31" s="771">
        <v>5</v>
      </c>
      <c r="X31" s="779">
        <v>4</v>
      </c>
      <c r="Y31" s="780">
        <v>13</v>
      </c>
    </row>
    <row r="32" spans="1:25" s="754" customFormat="1" ht="17.25" customHeight="1">
      <c r="A32" s="754">
        <v>14</v>
      </c>
      <c r="B32" s="775" t="s">
        <v>437</v>
      </c>
      <c r="C32" s="803">
        <f t="shared" si="0"/>
        <v>13</v>
      </c>
      <c r="D32" s="766">
        <f t="shared" si="2"/>
        <v>5</v>
      </c>
      <c r="E32" s="772">
        <v>1</v>
      </c>
      <c r="F32" s="772">
        <v>55</v>
      </c>
      <c r="G32" s="776">
        <v>0</v>
      </c>
      <c r="H32" s="776">
        <v>0</v>
      </c>
      <c r="I32" s="772">
        <v>4</v>
      </c>
      <c r="J32" s="776">
        <v>0</v>
      </c>
      <c r="K32" s="776">
        <v>0</v>
      </c>
      <c r="L32" s="766">
        <f t="shared" si="3"/>
        <v>4</v>
      </c>
      <c r="M32" s="769">
        <v>4</v>
      </c>
      <c r="N32" s="776">
        <v>0</v>
      </c>
      <c r="O32" s="771">
        <f t="shared" si="1"/>
        <v>4</v>
      </c>
      <c r="P32" s="771">
        <v>3</v>
      </c>
      <c r="Q32" s="771">
        <v>150</v>
      </c>
      <c r="R32" s="771">
        <v>1</v>
      </c>
      <c r="S32" s="776">
        <v>0</v>
      </c>
      <c r="T32" s="771">
        <v>20</v>
      </c>
      <c r="U32" s="781" t="s">
        <v>327</v>
      </c>
      <c r="V32" s="771">
        <v>11</v>
      </c>
      <c r="W32" s="771">
        <v>9</v>
      </c>
      <c r="X32" s="779">
        <v>8</v>
      </c>
      <c r="Y32" s="780">
        <v>14</v>
      </c>
    </row>
    <row r="33" spans="1:25" s="754" customFormat="1" ht="17.25" customHeight="1">
      <c r="A33" s="801"/>
      <c r="B33" s="808" t="s">
        <v>227</v>
      </c>
      <c r="C33" s="799">
        <f t="shared" si="0"/>
        <v>2</v>
      </c>
      <c r="D33" s="800">
        <f t="shared" si="2"/>
        <v>1</v>
      </c>
      <c r="E33" s="810">
        <v>0</v>
      </c>
      <c r="F33" s="810">
        <v>0</v>
      </c>
      <c r="G33" s="810">
        <v>0</v>
      </c>
      <c r="H33" s="810">
        <v>0</v>
      </c>
      <c r="I33" s="815">
        <v>1</v>
      </c>
      <c r="J33" s="810">
        <v>0</v>
      </c>
      <c r="K33" s="810">
        <v>0</v>
      </c>
      <c r="L33" s="800">
        <f t="shared" si="3"/>
        <v>0</v>
      </c>
      <c r="M33" s="813">
        <v>0</v>
      </c>
      <c r="N33" s="810">
        <v>0</v>
      </c>
      <c r="O33" s="802">
        <f t="shared" si="1"/>
        <v>1</v>
      </c>
      <c r="P33" s="800">
        <v>1</v>
      </c>
      <c r="Q33" s="800">
        <v>90</v>
      </c>
      <c r="R33" s="813">
        <v>0</v>
      </c>
      <c r="S33" s="810">
        <v>0</v>
      </c>
      <c r="T33" s="802">
        <v>4</v>
      </c>
      <c r="U33" s="813" t="s">
        <v>327</v>
      </c>
      <c r="V33" s="800">
        <v>1</v>
      </c>
      <c r="W33" s="800">
        <v>3</v>
      </c>
      <c r="X33" s="800">
        <v>1</v>
      </c>
      <c r="Y33" s="814" t="s">
        <v>438</v>
      </c>
    </row>
    <row r="34" spans="1:25" s="754" customFormat="1" ht="17.25" customHeight="1">
      <c r="A34" s="754">
        <v>15</v>
      </c>
      <c r="B34" s="775" t="s">
        <v>225</v>
      </c>
      <c r="C34" s="803">
        <f t="shared" si="0"/>
        <v>2</v>
      </c>
      <c r="D34" s="766">
        <f t="shared" si="2"/>
        <v>1</v>
      </c>
      <c r="E34" s="776">
        <v>0</v>
      </c>
      <c r="F34" s="776">
        <v>0</v>
      </c>
      <c r="G34" s="776">
        <v>0</v>
      </c>
      <c r="H34" s="776">
        <v>0</v>
      </c>
      <c r="I34" s="772">
        <v>1</v>
      </c>
      <c r="J34" s="776">
        <v>0</v>
      </c>
      <c r="K34" s="776">
        <v>0</v>
      </c>
      <c r="L34" s="766">
        <f t="shared" si="3"/>
        <v>0</v>
      </c>
      <c r="M34" s="781">
        <v>0</v>
      </c>
      <c r="N34" s="776">
        <v>0</v>
      </c>
      <c r="O34" s="771">
        <f t="shared" si="1"/>
        <v>1</v>
      </c>
      <c r="P34" s="766">
        <v>1</v>
      </c>
      <c r="Q34" s="766">
        <v>90</v>
      </c>
      <c r="R34" s="781">
        <v>0</v>
      </c>
      <c r="S34" s="776">
        <v>0</v>
      </c>
      <c r="T34" s="771">
        <v>4</v>
      </c>
      <c r="U34" s="781" t="s">
        <v>327</v>
      </c>
      <c r="V34" s="766">
        <v>1</v>
      </c>
      <c r="W34" s="766">
        <v>3</v>
      </c>
      <c r="X34" s="766">
        <v>1</v>
      </c>
      <c r="Y34" s="780">
        <v>15</v>
      </c>
    </row>
    <row r="35" spans="1:25" s="754" customFormat="1" ht="17.25" customHeight="1">
      <c r="A35" s="801"/>
      <c r="B35" s="808" t="s">
        <v>223</v>
      </c>
      <c r="C35" s="799">
        <f t="shared" si="0"/>
        <v>13</v>
      </c>
      <c r="D35" s="800">
        <f t="shared" si="2"/>
        <v>5</v>
      </c>
      <c r="E35" s="810">
        <v>0</v>
      </c>
      <c r="F35" s="810">
        <v>0</v>
      </c>
      <c r="G35" s="810">
        <v>0</v>
      </c>
      <c r="H35" s="810">
        <v>0</v>
      </c>
      <c r="I35" s="815">
        <v>3</v>
      </c>
      <c r="J35" s="815">
        <v>2</v>
      </c>
      <c r="K35" s="810">
        <v>0</v>
      </c>
      <c r="L35" s="800">
        <f t="shared" si="3"/>
        <v>3</v>
      </c>
      <c r="M35" s="813">
        <v>2</v>
      </c>
      <c r="N35" s="815">
        <v>1</v>
      </c>
      <c r="O35" s="802">
        <f t="shared" si="1"/>
        <v>5</v>
      </c>
      <c r="P35" s="800">
        <v>3</v>
      </c>
      <c r="Q35" s="800">
        <v>175</v>
      </c>
      <c r="R35" s="800">
        <v>1</v>
      </c>
      <c r="S35" s="800">
        <v>1</v>
      </c>
      <c r="T35" s="802">
        <v>23</v>
      </c>
      <c r="U35" s="800">
        <v>2</v>
      </c>
      <c r="V35" s="800">
        <v>11</v>
      </c>
      <c r="W35" s="800">
        <v>10</v>
      </c>
      <c r="X35" s="800">
        <v>7</v>
      </c>
      <c r="Y35" s="814" t="s">
        <v>439</v>
      </c>
    </row>
    <row r="36" spans="1:25" s="754" customFormat="1" ht="17.25" customHeight="1">
      <c r="A36" s="754">
        <v>16</v>
      </c>
      <c r="B36" s="775" t="s">
        <v>559</v>
      </c>
      <c r="C36" s="803">
        <f t="shared" si="0"/>
        <v>13</v>
      </c>
      <c r="D36" s="766">
        <f t="shared" si="2"/>
        <v>5</v>
      </c>
      <c r="E36" s="776">
        <v>0</v>
      </c>
      <c r="F36" s="776">
        <v>0</v>
      </c>
      <c r="G36" s="776">
        <v>0</v>
      </c>
      <c r="H36" s="776">
        <v>0</v>
      </c>
      <c r="I36" s="783">
        <v>3</v>
      </c>
      <c r="J36" s="783">
        <v>2</v>
      </c>
      <c r="K36" s="776">
        <v>0</v>
      </c>
      <c r="L36" s="766">
        <f t="shared" si="3"/>
        <v>3</v>
      </c>
      <c r="M36" s="781">
        <v>2</v>
      </c>
      <c r="N36" s="783">
        <v>1</v>
      </c>
      <c r="O36" s="771">
        <f t="shared" si="1"/>
        <v>5</v>
      </c>
      <c r="P36" s="766">
        <v>3</v>
      </c>
      <c r="Q36" s="766">
        <v>175</v>
      </c>
      <c r="R36" s="766">
        <v>1</v>
      </c>
      <c r="S36" s="766">
        <v>1</v>
      </c>
      <c r="T36" s="771">
        <v>23</v>
      </c>
      <c r="U36" s="766">
        <v>2</v>
      </c>
      <c r="V36" s="766">
        <v>11</v>
      </c>
      <c r="W36" s="766">
        <v>10</v>
      </c>
      <c r="X36" s="766">
        <v>7</v>
      </c>
      <c r="Y36" s="780">
        <v>16</v>
      </c>
    </row>
    <row r="37" spans="1:25" s="754" customFormat="1" ht="17.25" customHeight="1">
      <c r="A37" s="801"/>
      <c r="B37" s="808" t="s">
        <v>219</v>
      </c>
      <c r="C37" s="799">
        <f t="shared" si="0"/>
        <v>24</v>
      </c>
      <c r="D37" s="800">
        <f t="shared" si="2"/>
        <v>13</v>
      </c>
      <c r="E37" s="810">
        <v>0</v>
      </c>
      <c r="F37" s="810">
        <v>0</v>
      </c>
      <c r="G37" s="810">
        <v>0</v>
      </c>
      <c r="H37" s="810">
        <v>3</v>
      </c>
      <c r="I37" s="815">
        <v>6</v>
      </c>
      <c r="J37" s="815">
        <v>4</v>
      </c>
      <c r="K37" s="810">
        <v>0</v>
      </c>
      <c r="L37" s="800">
        <f t="shared" si="3"/>
        <v>1</v>
      </c>
      <c r="M37" s="813">
        <v>1</v>
      </c>
      <c r="N37" s="810">
        <v>0</v>
      </c>
      <c r="O37" s="802">
        <f t="shared" si="1"/>
        <v>10</v>
      </c>
      <c r="P37" s="800">
        <v>4</v>
      </c>
      <c r="Q37" s="800">
        <v>205</v>
      </c>
      <c r="R37" s="800">
        <v>4</v>
      </c>
      <c r="S37" s="800">
        <v>2</v>
      </c>
      <c r="T37" s="802">
        <v>50</v>
      </c>
      <c r="U37" s="800">
        <v>2</v>
      </c>
      <c r="V37" s="800">
        <v>22</v>
      </c>
      <c r="W37" s="800">
        <v>26</v>
      </c>
      <c r="X37" s="800">
        <v>15</v>
      </c>
      <c r="Y37" s="814" t="s">
        <v>440</v>
      </c>
    </row>
    <row r="38" spans="1:25" s="754" customFormat="1" ht="17.25" customHeight="1">
      <c r="A38" s="754">
        <v>17</v>
      </c>
      <c r="B38" s="775" t="s">
        <v>217</v>
      </c>
      <c r="C38" s="803">
        <f t="shared" si="0"/>
        <v>5</v>
      </c>
      <c r="D38" s="766">
        <f t="shared" si="2"/>
        <v>3</v>
      </c>
      <c r="E38" s="776">
        <v>0</v>
      </c>
      <c r="F38" s="776">
        <v>0</v>
      </c>
      <c r="G38" s="776">
        <v>0</v>
      </c>
      <c r="H38" s="772">
        <v>1</v>
      </c>
      <c r="I38" s="772">
        <v>1</v>
      </c>
      <c r="J38" s="772">
        <v>1</v>
      </c>
      <c r="K38" s="776">
        <v>0</v>
      </c>
      <c r="L38" s="766">
        <f t="shared" si="3"/>
        <v>0</v>
      </c>
      <c r="M38" s="781">
        <v>0</v>
      </c>
      <c r="N38" s="776">
        <v>0</v>
      </c>
      <c r="O38" s="771">
        <f t="shared" si="1"/>
        <v>2</v>
      </c>
      <c r="P38" s="771">
        <v>1</v>
      </c>
      <c r="Q38" s="771">
        <v>50</v>
      </c>
      <c r="R38" s="769">
        <v>1</v>
      </c>
      <c r="S38" s="781">
        <v>0</v>
      </c>
      <c r="T38" s="771">
        <v>6</v>
      </c>
      <c r="U38" s="781" t="s">
        <v>327</v>
      </c>
      <c r="V38" s="771">
        <v>3</v>
      </c>
      <c r="W38" s="771">
        <v>3</v>
      </c>
      <c r="X38" s="779">
        <v>2</v>
      </c>
      <c r="Y38" s="780">
        <v>17</v>
      </c>
    </row>
    <row r="39" spans="1:25" s="754" customFormat="1" ht="17.25" customHeight="1">
      <c r="A39" s="754">
        <v>18</v>
      </c>
      <c r="B39" s="775" t="s">
        <v>215</v>
      </c>
      <c r="C39" s="803">
        <f t="shared" si="0"/>
        <v>5</v>
      </c>
      <c r="D39" s="766">
        <f t="shared" si="2"/>
        <v>3</v>
      </c>
      <c r="E39" s="776">
        <v>0</v>
      </c>
      <c r="F39" s="776">
        <v>0</v>
      </c>
      <c r="G39" s="776">
        <v>0</v>
      </c>
      <c r="H39" s="772">
        <v>1</v>
      </c>
      <c r="I39" s="772">
        <v>1</v>
      </c>
      <c r="J39" s="772">
        <v>1</v>
      </c>
      <c r="K39" s="776">
        <v>0</v>
      </c>
      <c r="L39" s="766">
        <f t="shared" si="3"/>
        <v>0</v>
      </c>
      <c r="M39" s="781">
        <v>0</v>
      </c>
      <c r="N39" s="776">
        <v>0</v>
      </c>
      <c r="O39" s="771">
        <f t="shared" si="1"/>
        <v>2</v>
      </c>
      <c r="P39" s="771">
        <v>1</v>
      </c>
      <c r="Q39" s="771">
        <v>50</v>
      </c>
      <c r="R39" s="769">
        <v>1</v>
      </c>
      <c r="S39" s="781">
        <v>0</v>
      </c>
      <c r="T39" s="771">
        <v>13</v>
      </c>
      <c r="U39" s="781" t="s">
        <v>327</v>
      </c>
      <c r="V39" s="771">
        <v>5</v>
      </c>
      <c r="W39" s="771">
        <v>8</v>
      </c>
      <c r="X39" s="779">
        <v>4</v>
      </c>
      <c r="Y39" s="780">
        <v>18</v>
      </c>
    </row>
    <row r="40" spans="1:25" s="754" customFormat="1" ht="17.25" customHeight="1">
      <c r="A40" s="785">
        <v>19</v>
      </c>
      <c r="B40" s="775" t="s">
        <v>213</v>
      </c>
      <c r="C40" s="803">
        <f t="shared" si="0"/>
        <v>14</v>
      </c>
      <c r="D40" s="766">
        <f t="shared" si="2"/>
        <v>7</v>
      </c>
      <c r="E40" s="776">
        <v>0</v>
      </c>
      <c r="F40" s="776">
        <v>0</v>
      </c>
      <c r="G40" s="786">
        <v>0</v>
      </c>
      <c r="H40" s="787">
        <v>1</v>
      </c>
      <c r="I40" s="787">
        <v>4</v>
      </c>
      <c r="J40" s="787">
        <v>2</v>
      </c>
      <c r="K40" s="786">
        <v>0</v>
      </c>
      <c r="L40" s="766">
        <f t="shared" si="3"/>
        <v>1</v>
      </c>
      <c r="M40" s="788">
        <v>1</v>
      </c>
      <c r="N40" s="786">
        <v>0</v>
      </c>
      <c r="O40" s="771">
        <f t="shared" si="1"/>
        <v>6</v>
      </c>
      <c r="P40" s="771">
        <v>2</v>
      </c>
      <c r="Q40" s="771">
        <v>105</v>
      </c>
      <c r="R40" s="771">
        <v>2</v>
      </c>
      <c r="S40" s="784">
        <v>2</v>
      </c>
      <c r="T40" s="771">
        <v>31</v>
      </c>
      <c r="U40" s="771">
        <v>2</v>
      </c>
      <c r="V40" s="771">
        <v>14</v>
      </c>
      <c r="W40" s="771">
        <v>15</v>
      </c>
      <c r="X40" s="779">
        <v>9</v>
      </c>
      <c r="Y40" s="780">
        <v>19</v>
      </c>
    </row>
    <row r="41" spans="1:25" s="754" customFormat="1" ht="17.25" customHeight="1">
      <c r="A41" s="816"/>
      <c r="B41" s="808" t="s">
        <v>211</v>
      </c>
      <c r="C41" s="799">
        <f t="shared" si="0"/>
        <v>2</v>
      </c>
      <c r="D41" s="800">
        <f t="shared" si="2"/>
        <v>0</v>
      </c>
      <c r="E41" s="810">
        <v>0</v>
      </c>
      <c r="F41" s="810">
        <v>0</v>
      </c>
      <c r="G41" s="817">
        <v>0</v>
      </c>
      <c r="H41" s="817">
        <v>0</v>
      </c>
      <c r="I41" s="817">
        <v>0</v>
      </c>
      <c r="J41" s="817">
        <v>0</v>
      </c>
      <c r="K41" s="817">
        <v>0</v>
      </c>
      <c r="L41" s="800">
        <f t="shared" si="3"/>
        <v>0</v>
      </c>
      <c r="M41" s="818">
        <v>0</v>
      </c>
      <c r="N41" s="817">
        <v>0</v>
      </c>
      <c r="O41" s="802">
        <f t="shared" si="1"/>
        <v>2</v>
      </c>
      <c r="P41" s="802">
        <v>1</v>
      </c>
      <c r="Q41" s="802">
        <v>85</v>
      </c>
      <c r="R41" s="802">
        <v>1</v>
      </c>
      <c r="S41" s="813">
        <v>0</v>
      </c>
      <c r="T41" s="802">
        <v>11</v>
      </c>
      <c r="U41" s="802">
        <v>1</v>
      </c>
      <c r="V41" s="802">
        <v>5</v>
      </c>
      <c r="W41" s="802">
        <v>5</v>
      </c>
      <c r="X41" s="819">
        <v>6</v>
      </c>
      <c r="Y41" s="814" t="s">
        <v>441</v>
      </c>
    </row>
    <row r="42" spans="1:25" s="754" customFormat="1" ht="17.25" customHeight="1">
      <c r="A42" s="785">
        <v>20</v>
      </c>
      <c r="B42" s="775" t="s">
        <v>209</v>
      </c>
      <c r="C42" s="803">
        <f t="shared" si="0"/>
        <v>2</v>
      </c>
      <c r="D42" s="766">
        <f t="shared" si="2"/>
        <v>0</v>
      </c>
      <c r="E42" s="776">
        <v>0</v>
      </c>
      <c r="F42" s="776">
        <v>0</v>
      </c>
      <c r="G42" s="786">
        <v>0</v>
      </c>
      <c r="H42" s="786">
        <v>0</v>
      </c>
      <c r="I42" s="786">
        <v>0</v>
      </c>
      <c r="J42" s="786">
        <v>0</v>
      </c>
      <c r="K42" s="786">
        <v>0</v>
      </c>
      <c r="L42" s="766">
        <f t="shared" si="3"/>
        <v>0</v>
      </c>
      <c r="M42" s="788">
        <v>0</v>
      </c>
      <c r="N42" s="786">
        <v>0</v>
      </c>
      <c r="O42" s="771">
        <f t="shared" si="1"/>
        <v>2</v>
      </c>
      <c r="P42" s="771">
        <v>1</v>
      </c>
      <c r="Q42" s="771">
        <v>85</v>
      </c>
      <c r="R42" s="771">
        <v>1</v>
      </c>
      <c r="S42" s="781">
        <v>0</v>
      </c>
      <c r="T42" s="771">
        <v>11</v>
      </c>
      <c r="U42" s="771">
        <v>1</v>
      </c>
      <c r="V42" s="771">
        <v>5</v>
      </c>
      <c r="W42" s="771">
        <v>5</v>
      </c>
      <c r="X42" s="779">
        <v>6</v>
      </c>
      <c r="Y42" s="780">
        <v>20</v>
      </c>
    </row>
    <row r="43" spans="1:25" s="754" customFormat="1" ht="17.25" customHeight="1" thickBot="1">
      <c r="A43" s="789"/>
      <c r="B43" s="790" t="s">
        <v>442</v>
      </c>
      <c r="C43" s="804">
        <f t="shared" si="0"/>
        <v>0</v>
      </c>
      <c r="D43" s="805">
        <f t="shared" si="2"/>
        <v>0</v>
      </c>
      <c r="E43" s="791">
        <v>0</v>
      </c>
      <c r="F43" s="791">
        <v>0</v>
      </c>
      <c r="G43" s="791">
        <v>0</v>
      </c>
      <c r="H43" s="791">
        <v>0</v>
      </c>
      <c r="I43" s="791">
        <v>0</v>
      </c>
      <c r="J43" s="791">
        <v>0</v>
      </c>
      <c r="K43" s="791">
        <v>0</v>
      </c>
      <c r="L43" s="805">
        <v>0</v>
      </c>
      <c r="M43" s="792">
        <v>0</v>
      </c>
      <c r="N43" s="791">
        <v>0</v>
      </c>
      <c r="O43" s="805">
        <v>0</v>
      </c>
      <c r="P43" s="792" t="s">
        <v>327</v>
      </c>
      <c r="Q43" s="792" t="s">
        <v>327</v>
      </c>
      <c r="R43" s="792" t="s">
        <v>327</v>
      </c>
      <c r="S43" s="792" t="s">
        <v>327</v>
      </c>
      <c r="T43" s="791">
        <v>0</v>
      </c>
      <c r="U43" s="792" t="s">
        <v>327</v>
      </c>
      <c r="V43" s="791">
        <v>0</v>
      </c>
      <c r="W43" s="791">
        <v>0</v>
      </c>
      <c r="X43" s="867">
        <v>0</v>
      </c>
      <c r="Y43" s="793" t="s">
        <v>442</v>
      </c>
    </row>
    <row r="44" spans="1:16" ht="15" customHeight="1">
      <c r="A44" s="794" t="s">
        <v>443</v>
      </c>
      <c r="B44" s="746"/>
      <c r="C44" s="746"/>
      <c r="P44" s="795"/>
    </row>
    <row r="45" ht="12">
      <c r="S45" s="795"/>
    </row>
  </sheetData>
  <sheetProtection/>
  <mergeCells count="20">
    <mergeCell ref="T5:T6"/>
    <mergeCell ref="U5:U6"/>
    <mergeCell ref="V5:V6"/>
    <mergeCell ref="W5:W6"/>
    <mergeCell ref="M5:M6"/>
    <mergeCell ref="N5:N6"/>
    <mergeCell ref="O5:O6"/>
    <mergeCell ref="P5:Q6"/>
    <mergeCell ref="R5:R6"/>
    <mergeCell ref="S5:S6"/>
    <mergeCell ref="A4:B7"/>
    <mergeCell ref="C4:C6"/>
    <mergeCell ref="X4:X6"/>
    <mergeCell ref="Y4:Y7"/>
    <mergeCell ref="D5:D6"/>
    <mergeCell ref="E5:F6"/>
    <mergeCell ref="I5:I6"/>
    <mergeCell ref="J5:J6"/>
    <mergeCell ref="K5:K6"/>
    <mergeCell ref="L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00B0F0"/>
  </sheetPr>
  <dimension ref="A1:M29"/>
  <sheetViews>
    <sheetView showGridLines="0" zoomScalePageLayoutView="0" workbookViewId="0" topLeftCell="A1">
      <selection activeCell="P16" sqref="P16"/>
    </sheetView>
  </sheetViews>
  <sheetFormatPr defaultColWidth="9.00390625" defaultRowHeight="13.5"/>
  <cols>
    <col min="1" max="1" width="11.25390625" style="567" customWidth="1"/>
    <col min="2" max="2" width="7.625" style="567" customWidth="1"/>
    <col min="3" max="4" width="7.25390625" style="567" customWidth="1"/>
    <col min="5" max="6" width="7.625" style="567" customWidth="1"/>
    <col min="7" max="7" width="11.25390625" style="567" customWidth="1"/>
    <col min="8" max="8" width="7.625" style="567" customWidth="1"/>
    <col min="9" max="10" width="7.25390625" style="567" customWidth="1"/>
    <col min="11" max="12" width="7.625" style="567" customWidth="1"/>
    <col min="13" max="16384" width="9.00390625" style="567" customWidth="1"/>
  </cols>
  <sheetData>
    <row r="1" spans="1:12" s="565" customFormat="1" ht="18.75" customHeight="1">
      <c r="A1" s="563" t="s">
        <v>539</v>
      </c>
      <c r="B1" s="564"/>
      <c r="C1" s="564"/>
      <c r="D1" s="564"/>
      <c r="E1" s="564"/>
      <c r="F1" s="564"/>
      <c r="G1" s="564"/>
      <c r="H1" s="564"/>
      <c r="I1" s="564"/>
      <c r="J1" s="564"/>
      <c r="K1" s="564"/>
      <c r="L1" s="564"/>
    </row>
    <row r="2" spans="1:12" ht="15" customHeight="1">
      <c r="A2" s="566"/>
      <c r="B2" s="566"/>
      <c r="C2" s="566"/>
      <c r="D2" s="566"/>
      <c r="E2" s="566"/>
      <c r="F2" s="566"/>
      <c r="G2" s="566"/>
      <c r="H2" s="566"/>
      <c r="I2" s="566"/>
      <c r="J2" s="566"/>
      <c r="K2" s="566"/>
      <c r="L2" s="566"/>
    </row>
    <row r="3" spans="1:12" s="570" customFormat="1" ht="12.75" customHeight="1" thickBot="1">
      <c r="A3" s="568" t="s">
        <v>180</v>
      </c>
      <c r="B3" s="568"/>
      <c r="C3" s="568"/>
      <c r="D3" s="568"/>
      <c r="E3" s="568"/>
      <c r="F3" s="568"/>
      <c r="G3" s="568"/>
      <c r="H3" s="568"/>
      <c r="I3" s="568"/>
      <c r="J3" s="568"/>
      <c r="K3" s="568"/>
      <c r="L3" s="569" t="s">
        <v>303</v>
      </c>
    </row>
    <row r="4" spans="1:12" s="573" customFormat="1" ht="15" customHeight="1">
      <c r="A4" s="571" t="s">
        <v>178</v>
      </c>
      <c r="B4" s="572" t="s">
        <v>304</v>
      </c>
      <c r="C4" s="572"/>
      <c r="D4" s="572"/>
      <c r="E4" s="1175" t="s">
        <v>305</v>
      </c>
      <c r="F4" s="1177" t="s">
        <v>306</v>
      </c>
      <c r="G4" s="571" t="s">
        <v>178</v>
      </c>
      <c r="H4" s="572" t="s">
        <v>304</v>
      </c>
      <c r="I4" s="572"/>
      <c r="J4" s="572"/>
      <c r="K4" s="1175" t="s">
        <v>305</v>
      </c>
      <c r="L4" s="1179" t="s">
        <v>306</v>
      </c>
    </row>
    <row r="5" spans="1:12" s="573" customFormat="1" ht="15" customHeight="1">
      <c r="A5" s="574" t="s">
        <v>540</v>
      </c>
      <c r="B5" s="574" t="s">
        <v>176</v>
      </c>
      <c r="C5" s="574" t="s">
        <v>307</v>
      </c>
      <c r="D5" s="574" t="s">
        <v>308</v>
      </c>
      <c r="E5" s="1176"/>
      <c r="F5" s="1178"/>
      <c r="G5" s="574" t="s">
        <v>540</v>
      </c>
      <c r="H5" s="574" t="s">
        <v>176</v>
      </c>
      <c r="I5" s="574" t="s">
        <v>307</v>
      </c>
      <c r="J5" s="574" t="s">
        <v>308</v>
      </c>
      <c r="K5" s="1176"/>
      <c r="L5" s="1180"/>
    </row>
    <row r="6" spans="1:13" ht="15" customHeight="1">
      <c r="A6" s="575" t="s">
        <v>541</v>
      </c>
      <c r="B6" s="576">
        <v>216</v>
      </c>
      <c r="C6" s="577">
        <v>58</v>
      </c>
      <c r="D6" s="577">
        <v>158</v>
      </c>
      <c r="E6" s="577">
        <v>19835</v>
      </c>
      <c r="F6" s="578">
        <v>20842</v>
      </c>
      <c r="G6" s="579" t="s">
        <v>234</v>
      </c>
      <c r="H6" s="580">
        <f>SUM(H7)</f>
        <v>3</v>
      </c>
      <c r="I6" s="581">
        <f>SUM(I7)</f>
        <v>1</v>
      </c>
      <c r="J6" s="581">
        <f>SUM(J7)</f>
        <v>2</v>
      </c>
      <c r="K6" s="581">
        <f>SUM(K7)</f>
        <v>350</v>
      </c>
      <c r="L6" s="582">
        <f>SUM(L7)</f>
        <v>414</v>
      </c>
      <c r="M6" s="566"/>
    </row>
    <row r="7" spans="1:13" ht="15" customHeight="1">
      <c r="A7" s="575" t="s">
        <v>542</v>
      </c>
      <c r="B7" s="576">
        <v>220</v>
      </c>
      <c r="C7" s="577">
        <v>54</v>
      </c>
      <c r="D7" s="577">
        <v>166</v>
      </c>
      <c r="E7" s="577">
        <v>19970</v>
      </c>
      <c r="F7" s="578">
        <v>21146</v>
      </c>
      <c r="G7" s="583" t="s">
        <v>309</v>
      </c>
      <c r="H7" s="576">
        <f aca="true" t="shared" si="0" ref="H7:H21">SUM(I7:J7)</f>
        <v>3</v>
      </c>
      <c r="I7" s="584">
        <v>1</v>
      </c>
      <c r="J7" s="584">
        <v>2</v>
      </c>
      <c r="K7" s="584">
        <v>350</v>
      </c>
      <c r="L7" s="577">
        <v>414</v>
      </c>
      <c r="M7" s="566"/>
    </row>
    <row r="8" spans="1:13" ht="15" customHeight="1">
      <c r="A8" s="575" t="s">
        <v>310</v>
      </c>
      <c r="B8" s="839">
        <v>222</v>
      </c>
      <c r="C8" s="568">
        <v>51</v>
      </c>
      <c r="D8" s="568">
        <v>171</v>
      </c>
      <c r="E8" s="577">
        <v>20310</v>
      </c>
      <c r="F8" s="578">
        <v>21690</v>
      </c>
      <c r="G8" s="585" t="s">
        <v>232</v>
      </c>
      <c r="H8" s="580">
        <f>SUM(H9:H11)</f>
        <v>7</v>
      </c>
      <c r="I8" s="582">
        <f>SUM(I9:I11)</f>
        <v>2</v>
      </c>
      <c r="J8" s="582">
        <f>SUM(J9:J11)</f>
        <v>5</v>
      </c>
      <c r="K8" s="582">
        <f>SUM(K9:K11)</f>
        <v>1070</v>
      </c>
      <c r="L8" s="582">
        <f>SUM(L9:L11)</f>
        <v>1126</v>
      </c>
      <c r="M8" s="566"/>
    </row>
    <row r="9" spans="1:13" ht="15" customHeight="1">
      <c r="A9" s="575" t="s">
        <v>483</v>
      </c>
      <c r="B9" s="576">
        <f>'[5]H2420-9 '!B10</f>
        <v>222</v>
      </c>
      <c r="C9" s="577">
        <f>'[5]H2420-9 '!C10</f>
        <v>50</v>
      </c>
      <c r="D9" s="577">
        <f>'[5]H2420-9 '!D10</f>
        <v>172</v>
      </c>
      <c r="E9" s="577">
        <f>'[5]H2420-9 '!E10</f>
        <v>20728</v>
      </c>
      <c r="F9" s="578">
        <f>'[5]H2420-9 '!F10</f>
        <v>22131</v>
      </c>
      <c r="G9" s="583" t="s">
        <v>231</v>
      </c>
      <c r="H9" s="576">
        <f t="shared" si="0"/>
        <v>2</v>
      </c>
      <c r="I9" s="584">
        <v>1</v>
      </c>
      <c r="J9" s="584">
        <v>1</v>
      </c>
      <c r="K9" s="584">
        <v>350</v>
      </c>
      <c r="L9" s="577">
        <v>333</v>
      </c>
      <c r="M9" s="566"/>
    </row>
    <row r="10" spans="1:13" ht="15" customHeight="1">
      <c r="A10" s="586" t="s">
        <v>543</v>
      </c>
      <c r="B10" s="863">
        <f>SUM(C10:D10)</f>
        <v>223</v>
      </c>
      <c r="C10" s="864">
        <v>47</v>
      </c>
      <c r="D10" s="864">
        <v>176</v>
      </c>
      <c r="E10" s="865" t="s">
        <v>544</v>
      </c>
      <c r="F10" s="865" t="s">
        <v>545</v>
      </c>
      <c r="G10" s="595" t="s">
        <v>311</v>
      </c>
      <c r="H10" s="576">
        <f t="shared" si="0"/>
        <v>2</v>
      </c>
      <c r="I10" s="781">
        <v>0</v>
      </c>
      <c r="J10" s="584">
        <v>2</v>
      </c>
      <c r="K10" s="584">
        <v>190</v>
      </c>
      <c r="L10" s="577">
        <v>259</v>
      </c>
      <c r="M10" s="566"/>
    </row>
    <row r="11" spans="1:13" ht="15" customHeight="1">
      <c r="A11" s="589"/>
      <c r="B11" s="590"/>
      <c r="C11" s="589"/>
      <c r="D11" s="589"/>
      <c r="E11" s="589"/>
      <c r="F11" s="591"/>
      <c r="G11" s="583" t="s">
        <v>312</v>
      </c>
      <c r="H11" s="576">
        <f t="shared" si="0"/>
        <v>3</v>
      </c>
      <c r="I11" s="577">
        <v>1</v>
      </c>
      <c r="J11" s="577">
        <v>2</v>
      </c>
      <c r="K11" s="577">
        <v>530</v>
      </c>
      <c r="L11" s="577">
        <v>534</v>
      </c>
      <c r="M11" s="566"/>
    </row>
    <row r="12" spans="1:13" ht="15" customHeight="1">
      <c r="A12" s="585" t="s">
        <v>228</v>
      </c>
      <c r="B12" s="580">
        <f>SUM(B15:B24)</f>
        <v>188</v>
      </c>
      <c r="C12" s="582">
        <f>SUM(C15:C24)</f>
        <v>29</v>
      </c>
      <c r="D12" s="582">
        <f>SUM(D15:D24)</f>
        <v>159</v>
      </c>
      <c r="E12" s="582">
        <f>SUM(E15:E24)</f>
        <v>17253</v>
      </c>
      <c r="F12" s="587">
        <f>SUM(F15:F24)</f>
        <v>18350</v>
      </c>
      <c r="G12" s="585" t="s">
        <v>227</v>
      </c>
      <c r="H12" s="580">
        <f>SUM(H13)</f>
        <v>2</v>
      </c>
      <c r="I12" s="582">
        <f>SUM(I13)</f>
        <v>2</v>
      </c>
      <c r="J12" s="813">
        <v>0</v>
      </c>
      <c r="K12" s="582">
        <f>SUM(K13)</f>
        <v>290</v>
      </c>
      <c r="L12" s="582">
        <f>SUM(L13)</f>
        <v>270</v>
      </c>
      <c r="M12" s="566"/>
    </row>
    <row r="13" spans="1:13" ht="15" customHeight="1">
      <c r="A13" s="585" t="s">
        <v>226</v>
      </c>
      <c r="B13" s="580">
        <f>SUM(H6,H8,H12,H14,H16,H20)</f>
        <v>35</v>
      </c>
      <c r="C13" s="582">
        <f>SUM(I6,I8,I12,I14,I16,I20)</f>
        <v>18</v>
      </c>
      <c r="D13" s="582">
        <f>SUM(J6,J8,J12,J14,J16,J20)</f>
        <v>17</v>
      </c>
      <c r="E13" s="582">
        <f>SUM(K6,K8,K12,K14,K16,K20)</f>
        <v>3840</v>
      </c>
      <c r="F13" s="587">
        <f>SUM(L6,L8,L12,L14,L16,L20)</f>
        <v>3915</v>
      </c>
      <c r="G13" s="583" t="s">
        <v>225</v>
      </c>
      <c r="H13" s="576">
        <f t="shared" si="0"/>
        <v>2</v>
      </c>
      <c r="I13" s="584">
        <v>2</v>
      </c>
      <c r="J13" s="781">
        <v>0</v>
      </c>
      <c r="K13" s="584">
        <v>290</v>
      </c>
      <c r="L13" s="584">
        <v>270</v>
      </c>
      <c r="M13" s="566"/>
    </row>
    <row r="14" spans="1:13" ht="15" customHeight="1">
      <c r="A14" s="589"/>
      <c r="B14" s="862"/>
      <c r="C14" s="589"/>
      <c r="D14" s="589"/>
      <c r="E14" s="566"/>
      <c r="F14" s="591"/>
      <c r="G14" s="585" t="s">
        <v>223</v>
      </c>
      <c r="H14" s="580">
        <f>SUM(H15)</f>
        <v>9</v>
      </c>
      <c r="I14" s="582">
        <f>SUM(I15)</f>
        <v>4</v>
      </c>
      <c r="J14" s="582">
        <f>SUM(J15)</f>
        <v>5</v>
      </c>
      <c r="K14" s="582">
        <f>SUM(K15)</f>
        <v>705</v>
      </c>
      <c r="L14" s="582">
        <f>SUM(L15)</f>
        <v>645</v>
      </c>
      <c r="M14" s="566"/>
    </row>
    <row r="15" spans="1:13" ht="15" customHeight="1">
      <c r="A15" s="583" t="s">
        <v>224</v>
      </c>
      <c r="B15" s="592">
        <f>SUM(C15:D15)</f>
        <v>38</v>
      </c>
      <c r="C15" s="577">
        <v>4</v>
      </c>
      <c r="D15" s="577">
        <v>34</v>
      </c>
      <c r="E15" s="577">
        <v>3895</v>
      </c>
      <c r="F15" s="578">
        <v>4367</v>
      </c>
      <c r="G15" s="593" t="s">
        <v>221</v>
      </c>
      <c r="H15" s="576">
        <f t="shared" si="0"/>
        <v>9</v>
      </c>
      <c r="I15" s="584">
        <v>4</v>
      </c>
      <c r="J15" s="584">
        <v>5</v>
      </c>
      <c r="K15" s="584">
        <v>705</v>
      </c>
      <c r="L15" s="584">
        <v>645</v>
      </c>
      <c r="M15" s="566"/>
    </row>
    <row r="16" spans="1:13" ht="15" customHeight="1">
      <c r="A16" s="583" t="s">
        <v>222</v>
      </c>
      <c r="B16" s="592">
        <f aca="true" t="shared" si="1" ref="B16:B24">SUM(C16:D16)</f>
        <v>41</v>
      </c>
      <c r="C16" s="577">
        <v>6</v>
      </c>
      <c r="D16" s="577">
        <v>35</v>
      </c>
      <c r="E16" s="577">
        <v>3963</v>
      </c>
      <c r="F16" s="578">
        <v>3841</v>
      </c>
      <c r="G16" s="579" t="s">
        <v>219</v>
      </c>
      <c r="H16" s="581">
        <f>SUM(H17:H19)</f>
        <v>11</v>
      </c>
      <c r="I16" s="581">
        <f>SUM(I17:I19)</f>
        <v>9</v>
      </c>
      <c r="J16" s="581">
        <f>SUM(J17:J19)</f>
        <v>2</v>
      </c>
      <c r="K16" s="581">
        <f>SUM(K17:K19)</f>
        <v>1135</v>
      </c>
      <c r="L16" s="581">
        <f>SUM(L17:L19)</f>
        <v>1180</v>
      </c>
      <c r="M16" s="566"/>
    </row>
    <row r="17" spans="1:13" ht="15" customHeight="1">
      <c r="A17" s="583" t="s">
        <v>220</v>
      </c>
      <c r="B17" s="592">
        <f t="shared" si="1"/>
        <v>14</v>
      </c>
      <c r="C17" s="577">
        <v>4</v>
      </c>
      <c r="D17" s="577">
        <v>10</v>
      </c>
      <c r="E17" s="577">
        <v>1610</v>
      </c>
      <c r="F17" s="578">
        <v>1724</v>
      </c>
      <c r="G17" s="593" t="s">
        <v>217</v>
      </c>
      <c r="H17" s="576">
        <f t="shared" si="0"/>
        <v>1</v>
      </c>
      <c r="I17" s="584">
        <v>1</v>
      </c>
      <c r="J17" s="781">
        <v>0</v>
      </c>
      <c r="K17" s="584">
        <v>240</v>
      </c>
      <c r="L17" s="584">
        <v>162</v>
      </c>
      <c r="M17" s="566"/>
    </row>
    <row r="18" spans="1:13" ht="15" customHeight="1">
      <c r="A18" s="583" t="s">
        <v>218</v>
      </c>
      <c r="B18" s="592">
        <f t="shared" si="1"/>
        <v>13</v>
      </c>
      <c r="C18" s="781">
        <v>0</v>
      </c>
      <c r="D18" s="577">
        <v>13</v>
      </c>
      <c r="E18" s="577">
        <v>870</v>
      </c>
      <c r="F18" s="578">
        <v>698</v>
      </c>
      <c r="G18" s="593" t="s">
        <v>215</v>
      </c>
      <c r="H18" s="576">
        <f t="shared" si="0"/>
        <v>2</v>
      </c>
      <c r="I18" s="584">
        <v>1</v>
      </c>
      <c r="J18" s="584">
        <v>1</v>
      </c>
      <c r="K18" s="584">
        <v>170</v>
      </c>
      <c r="L18" s="584">
        <v>206</v>
      </c>
      <c r="M18" s="566"/>
    </row>
    <row r="19" spans="1:13" ht="15" customHeight="1">
      <c r="A19" s="583" t="s">
        <v>216</v>
      </c>
      <c r="B19" s="592">
        <f t="shared" si="1"/>
        <v>24</v>
      </c>
      <c r="C19" s="577">
        <v>6</v>
      </c>
      <c r="D19" s="577">
        <v>18</v>
      </c>
      <c r="E19" s="577">
        <v>1790</v>
      </c>
      <c r="F19" s="578">
        <v>1953</v>
      </c>
      <c r="G19" s="593" t="s">
        <v>213</v>
      </c>
      <c r="H19" s="576">
        <f t="shared" si="0"/>
        <v>8</v>
      </c>
      <c r="I19" s="584">
        <v>7</v>
      </c>
      <c r="J19" s="584">
        <v>1</v>
      </c>
      <c r="K19" s="584">
        <v>725</v>
      </c>
      <c r="L19" s="584">
        <v>812</v>
      </c>
      <c r="M19" s="566"/>
    </row>
    <row r="20" spans="1:13" ht="15" customHeight="1">
      <c r="A20" s="583" t="s">
        <v>214</v>
      </c>
      <c r="B20" s="592">
        <f t="shared" si="1"/>
        <v>14</v>
      </c>
      <c r="C20" s="577">
        <v>1</v>
      </c>
      <c r="D20" s="577">
        <v>13</v>
      </c>
      <c r="E20" s="577">
        <v>1435</v>
      </c>
      <c r="F20" s="578">
        <v>1689</v>
      </c>
      <c r="G20" s="594" t="s">
        <v>211</v>
      </c>
      <c r="H20" s="580">
        <f>SUM(H21)</f>
        <v>3</v>
      </c>
      <c r="I20" s="813">
        <v>0</v>
      </c>
      <c r="J20" s="582">
        <f>SUM(J21)</f>
        <v>3</v>
      </c>
      <c r="K20" s="582">
        <f>SUM(K21)</f>
        <v>290</v>
      </c>
      <c r="L20" s="582">
        <f>SUM(L21)</f>
        <v>280</v>
      </c>
      <c r="M20" s="566"/>
    </row>
    <row r="21" spans="1:13" ht="15" customHeight="1">
      <c r="A21" s="583" t="s">
        <v>212</v>
      </c>
      <c r="B21" s="592">
        <f t="shared" si="1"/>
        <v>14</v>
      </c>
      <c r="C21" s="781">
        <v>0</v>
      </c>
      <c r="D21" s="577">
        <v>14</v>
      </c>
      <c r="E21" s="577">
        <v>1085</v>
      </c>
      <c r="F21" s="578">
        <v>1174</v>
      </c>
      <c r="G21" s="595" t="s">
        <v>209</v>
      </c>
      <c r="H21" s="576">
        <f t="shared" si="0"/>
        <v>3</v>
      </c>
      <c r="I21" s="781">
        <v>0</v>
      </c>
      <c r="J21" s="577">
        <v>3</v>
      </c>
      <c r="K21" s="577">
        <v>290</v>
      </c>
      <c r="L21" s="577">
        <v>280</v>
      </c>
      <c r="M21" s="566"/>
    </row>
    <row r="22" spans="1:13" ht="15" customHeight="1">
      <c r="A22" s="583" t="s">
        <v>313</v>
      </c>
      <c r="B22" s="592">
        <f t="shared" si="1"/>
        <v>10</v>
      </c>
      <c r="C22" s="577">
        <v>4</v>
      </c>
      <c r="D22" s="577">
        <v>6</v>
      </c>
      <c r="E22" s="577">
        <v>960</v>
      </c>
      <c r="F22" s="578">
        <v>1150</v>
      </c>
      <c r="G22" s="595"/>
      <c r="H22" s="577"/>
      <c r="I22" s="577"/>
      <c r="J22" s="577"/>
      <c r="K22" s="577"/>
      <c r="L22" s="577"/>
      <c r="M22" s="566"/>
    </row>
    <row r="23" spans="1:13" ht="15" customHeight="1">
      <c r="A23" s="583" t="s">
        <v>314</v>
      </c>
      <c r="B23" s="592">
        <f t="shared" si="1"/>
        <v>10</v>
      </c>
      <c r="C23" s="781">
        <v>0</v>
      </c>
      <c r="D23" s="577">
        <v>10</v>
      </c>
      <c r="E23" s="577">
        <v>790</v>
      </c>
      <c r="F23" s="578">
        <v>810</v>
      </c>
      <c r="G23" s="595"/>
      <c r="H23" s="577"/>
      <c r="I23" s="577"/>
      <c r="J23" s="577"/>
      <c r="K23" s="577"/>
      <c r="L23" s="577"/>
      <c r="M23" s="566"/>
    </row>
    <row r="24" spans="1:13" ht="15" customHeight="1" thickBot="1">
      <c r="A24" s="596" t="s">
        <v>315</v>
      </c>
      <c r="B24" s="592">
        <f t="shared" si="1"/>
        <v>10</v>
      </c>
      <c r="C24" s="597">
        <v>4</v>
      </c>
      <c r="D24" s="597">
        <v>6</v>
      </c>
      <c r="E24" s="597">
        <v>855</v>
      </c>
      <c r="F24" s="598">
        <v>944</v>
      </c>
      <c r="G24" s="599"/>
      <c r="H24" s="597"/>
      <c r="I24" s="597"/>
      <c r="J24" s="597"/>
      <c r="K24" s="597"/>
      <c r="L24" s="597"/>
      <c r="M24" s="566"/>
    </row>
    <row r="25" spans="1:13" ht="13.5" customHeight="1">
      <c r="A25" s="568" t="s">
        <v>316</v>
      </c>
      <c r="B25" s="600"/>
      <c r="C25" s="568"/>
      <c r="D25" s="568"/>
      <c r="E25" s="568"/>
      <c r="F25" s="568"/>
      <c r="G25" s="566"/>
      <c r="H25" s="566"/>
      <c r="I25" s="566"/>
      <c r="J25" s="566"/>
      <c r="K25" s="566"/>
      <c r="L25" s="566"/>
      <c r="M25" s="566"/>
    </row>
    <row r="26" spans="1:13" ht="12">
      <c r="A26" s="566"/>
      <c r="B26" s="566"/>
      <c r="C26" s="566"/>
      <c r="D26" s="566"/>
      <c r="E26" s="566"/>
      <c r="F26" s="566"/>
      <c r="G26" s="566"/>
      <c r="H26" s="566"/>
      <c r="I26" s="566"/>
      <c r="J26" s="566"/>
      <c r="K26" s="566"/>
      <c r="L26" s="566"/>
      <c r="M26" s="566"/>
    </row>
    <row r="27" spans="1:13" ht="12">
      <c r="A27" s="566"/>
      <c r="B27" s="566"/>
      <c r="C27" s="566"/>
      <c r="D27" s="566"/>
      <c r="E27" s="566"/>
      <c r="F27" s="566"/>
      <c r="G27" s="566"/>
      <c r="H27" s="566"/>
      <c r="I27" s="566"/>
      <c r="J27" s="566"/>
      <c r="K27" s="566"/>
      <c r="L27" s="566"/>
      <c r="M27" s="566"/>
    </row>
    <row r="28" spans="1:13" ht="12">
      <c r="A28" s="566"/>
      <c r="B28" s="566"/>
      <c r="C28" s="566"/>
      <c r="D28" s="566"/>
      <c r="E28" s="566"/>
      <c r="F28" s="566"/>
      <c r="G28" s="566"/>
      <c r="H28" s="566"/>
      <c r="I28" s="566"/>
      <c r="J28" s="566"/>
      <c r="K28" s="566"/>
      <c r="L28" s="566"/>
      <c r="M28" s="566"/>
    </row>
    <row r="29" spans="1:13" ht="12">
      <c r="A29" s="566"/>
      <c r="B29" s="566"/>
      <c r="C29" s="566"/>
      <c r="D29" s="566"/>
      <c r="E29" s="566"/>
      <c r="F29" s="566"/>
      <c r="G29" s="566"/>
      <c r="H29" s="566"/>
      <c r="I29" s="566"/>
      <c r="J29" s="566"/>
      <c r="K29" s="566"/>
      <c r="L29" s="566"/>
      <c r="M29" s="566"/>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H12"/>
  <sheetViews>
    <sheetView showGridLines="0" zoomScalePageLayoutView="0" workbookViewId="0" topLeftCell="A1">
      <selection activeCell="C16" sqref="C16"/>
    </sheetView>
  </sheetViews>
  <sheetFormatPr defaultColWidth="9.00390625" defaultRowHeight="13.5"/>
  <cols>
    <col min="1" max="1" width="11.25390625" style="712" customWidth="1"/>
    <col min="2" max="3" width="12.375" style="712" customWidth="1"/>
    <col min="4" max="8" width="12.25390625" style="712" customWidth="1"/>
    <col min="9" max="16384" width="9.00390625" style="712" customWidth="1"/>
  </cols>
  <sheetData>
    <row r="1" spans="1:8" s="709" customFormat="1" ht="18.75" customHeight="1">
      <c r="A1" s="708" t="s">
        <v>753</v>
      </c>
      <c r="B1" s="708"/>
      <c r="C1" s="708"/>
      <c r="D1" s="708"/>
      <c r="E1" s="708"/>
      <c r="F1" s="708"/>
      <c r="G1" s="708"/>
      <c r="H1" s="708"/>
    </row>
    <row r="2" spans="1:8" ht="12" thickBot="1">
      <c r="A2" s="710"/>
      <c r="B2" s="710"/>
      <c r="C2" s="710"/>
      <c r="D2" s="710"/>
      <c r="E2" s="710"/>
      <c r="F2" s="710"/>
      <c r="G2" s="710"/>
      <c r="H2" s="711" t="s">
        <v>395</v>
      </c>
    </row>
    <row r="3" spans="1:8" s="716" customFormat="1" ht="13.5" customHeight="1">
      <c r="A3" s="713"/>
      <c r="B3" s="1181" t="s">
        <v>396</v>
      </c>
      <c r="C3" s="714"/>
      <c r="D3" s="715" t="s">
        <v>397</v>
      </c>
      <c r="E3" s="715"/>
      <c r="F3" s="715"/>
      <c r="G3" s="715"/>
      <c r="H3" s="715"/>
    </row>
    <row r="4" spans="1:8" s="716" customFormat="1" ht="13.5" customHeight="1">
      <c r="A4" s="717" t="s">
        <v>6</v>
      </c>
      <c r="B4" s="1182"/>
      <c r="C4" s="1184" t="s">
        <v>398</v>
      </c>
      <c r="D4" s="1184" t="s">
        <v>399</v>
      </c>
      <c r="E4" s="718" t="s">
        <v>754</v>
      </c>
      <c r="F4" s="719" t="s">
        <v>400</v>
      </c>
      <c r="G4" s="1184" t="s">
        <v>401</v>
      </c>
      <c r="H4" s="1186" t="s">
        <v>402</v>
      </c>
    </row>
    <row r="5" spans="1:8" s="716" customFormat="1" ht="13.5" customHeight="1">
      <c r="A5" s="720"/>
      <c r="B5" s="1183"/>
      <c r="C5" s="1185"/>
      <c r="D5" s="1185"/>
      <c r="E5" s="721" t="s">
        <v>755</v>
      </c>
      <c r="F5" s="722" t="s">
        <v>403</v>
      </c>
      <c r="G5" s="1185"/>
      <c r="H5" s="1187"/>
    </row>
    <row r="6" spans="1:8" ht="15" customHeight="1">
      <c r="A6" s="723" t="s">
        <v>756</v>
      </c>
      <c r="B6" s="724">
        <v>3320</v>
      </c>
      <c r="C6" s="724">
        <v>40860</v>
      </c>
      <c r="D6" s="724">
        <v>3373</v>
      </c>
      <c r="E6" s="724">
        <v>3583</v>
      </c>
      <c r="F6" s="724">
        <v>437</v>
      </c>
      <c r="G6" s="724">
        <v>23281</v>
      </c>
      <c r="H6" s="724">
        <v>10186</v>
      </c>
    </row>
    <row r="7" spans="1:8" ht="15" customHeight="1">
      <c r="A7" s="723" t="s">
        <v>757</v>
      </c>
      <c r="B7" s="724">
        <v>2860</v>
      </c>
      <c r="C7" s="724">
        <v>41776</v>
      </c>
      <c r="D7" s="724">
        <v>3353</v>
      </c>
      <c r="E7" s="724">
        <v>3671</v>
      </c>
      <c r="F7" s="724">
        <v>417</v>
      </c>
      <c r="G7" s="724">
        <v>23793</v>
      </c>
      <c r="H7" s="724">
        <v>10542</v>
      </c>
    </row>
    <row r="8" spans="1:8" ht="15" customHeight="1">
      <c r="A8" s="723" t="s">
        <v>404</v>
      </c>
      <c r="B8" s="825" t="s">
        <v>758</v>
      </c>
      <c r="C8" s="825" t="s">
        <v>405</v>
      </c>
      <c r="D8" s="825" t="s">
        <v>406</v>
      </c>
      <c r="E8" s="825" t="s">
        <v>407</v>
      </c>
      <c r="F8" s="825">
        <v>406</v>
      </c>
      <c r="G8" s="825" t="s">
        <v>408</v>
      </c>
      <c r="H8" s="825" t="s">
        <v>409</v>
      </c>
    </row>
    <row r="9" spans="1:8" s="725" customFormat="1" ht="15" customHeight="1">
      <c r="A9" s="723" t="s">
        <v>444</v>
      </c>
      <c r="B9" s="711" t="s">
        <v>759</v>
      </c>
      <c r="C9" s="711" t="s">
        <v>760</v>
      </c>
      <c r="D9" s="711" t="s">
        <v>761</v>
      </c>
      <c r="E9" s="711" t="s">
        <v>762</v>
      </c>
      <c r="F9" s="711">
        <v>403</v>
      </c>
      <c r="G9" s="711" t="s">
        <v>763</v>
      </c>
      <c r="H9" s="711" t="s">
        <v>764</v>
      </c>
    </row>
    <row r="10" spans="1:8" ht="15" customHeight="1" thickBot="1">
      <c r="A10" s="726" t="s">
        <v>674</v>
      </c>
      <c r="B10" s="826" t="s">
        <v>765</v>
      </c>
      <c r="C10" s="826" t="s">
        <v>766</v>
      </c>
      <c r="D10" s="826" t="s">
        <v>767</v>
      </c>
      <c r="E10" s="826" t="s">
        <v>768</v>
      </c>
      <c r="F10" s="826">
        <v>399</v>
      </c>
      <c r="G10" s="826" t="s">
        <v>769</v>
      </c>
      <c r="H10" s="826" t="s">
        <v>770</v>
      </c>
    </row>
    <row r="11" spans="1:8" ht="12.75" customHeight="1">
      <c r="A11" s="727" t="s">
        <v>410</v>
      </c>
      <c r="B11" s="727"/>
      <c r="C11" s="727"/>
      <c r="D11" s="727"/>
      <c r="E11" s="727"/>
      <c r="F11" s="727"/>
      <c r="G11" s="727"/>
      <c r="H11" s="727"/>
    </row>
    <row r="12" ht="12">
      <c r="D12" s="728"/>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A1:M20"/>
  <sheetViews>
    <sheetView showGridLines="0" zoomScalePageLayoutView="0" workbookViewId="0" topLeftCell="A1">
      <selection activeCell="O26" sqref="O26"/>
    </sheetView>
  </sheetViews>
  <sheetFormatPr defaultColWidth="9.00390625" defaultRowHeight="13.5"/>
  <cols>
    <col min="1" max="1" width="11.25390625" style="602" customWidth="1"/>
    <col min="2" max="2" width="6.75390625" style="602" customWidth="1"/>
    <col min="3" max="3" width="7.625" style="602" customWidth="1"/>
    <col min="4" max="4" width="6.75390625" style="602" customWidth="1"/>
    <col min="5" max="5" width="7.50390625" style="602" customWidth="1"/>
    <col min="6" max="6" width="6.75390625" style="602" customWidth="1"/>
    <col min="7" max="7" width="7.625" style="602" customWidth="1"/>
    <col min="8" max="8" width="6.75390625" style="602" customWidth="1"/>
    <col min="9" max="9" width="7.50390625" style="602" customWidth="1"/>
    <col min="10" max="10" width="6.75390625" style="602" customWidth="1"/>
    <col min="11" max="11" width="7.625" style="602" customWidth="1"/>
    <col min="12" max="12" width="6.75390625" style="602" customWidth="1"/>
    <col min="13" max="13" width="7.50390625" style="602" customWidth="1"/>
    <col min="14" max="16384" width="9.00390625" style="602" customWidth="1"/>
  </cols>
  <sheetData>
    <row r="1" spans="1:13" ht="18.75" customHeight="1">
      <c r="A1" s="601" t="s">
        <v>616</v>
      </c>
      <c r="B1" s="601"/>
      <c r="C1" s="601"/>
      <c r="D1" s="601"/>
      <c r="E1" s="601"/>
      <c r="F1" s="601"/>
      <c r="G1" s="601"/>
      <c r="H1" s="601"/>
      <c r="I1" s="601"/>
      <c r="J1" s="601"/>
      <c r="K1" s="601"/>
      <c r="L1" s="601"/>
      <c r="M1" s="601"/>
    </row>
    <row r="2" spans="1:13" ht="12" thickBot="1">
      <c r="A2" s="603"/>
      <c r="B2" s="604"/>
      <c r="C2" s="604"/>
      <c r="D2" s="604"/>
      <c r="F2" s="603"/>
      <c r="G2" s="605"/>
      <c r="H2" s="605"/>
      <c r="I2" s="606"/>
      <c r="J2" s="603"/>
      <c r="K2" s="605"/>
      <c r="L2" s="605"/>
      <c r="M2" s="606" t="s">
        <v>317</v>
      </c>
    </row>
    <row r="3" spans="1:13" ht="12">
      <c r="A3" s="607"/>
      <c r="B3" s="969" t="s">
        <v>617</v>
      </c>
      <c r="C3" s="608"/>
      <c r="D3" s="608"/>
      <c r="E3" s="608"/>
      <c r="F3" s="969" t="s">
        <v>618</v>
      </c>
      <c r="G3" s="608"/>
      <c r="H3" s="608"/>
      <c r="I3" s="608"/>
      <c r="J3" s="827" t="s">
        <v>619</v>
      </c>
      <c r="K3" s="970"/>
      <c r="L3" s="970"/>
      <c r="M3" s="970"/>
    </row>
    <row r="4" spans="1:13" ht="12">
      <c r="A4" s="609" t="s">
        <v>318</v>
      </c>
      <c r="B4" s="610" t="s">
        <v>319</v>
      </c>
      <c r="C4" s="611"/>
      <c r="D4" s="610" t="s">
        <v>320</v>
      </c>
      <c r="E4" s="611"/>
      <c r="F4" s="610" t="s">
        <v>319</v>
      </c>
      <c r="G4" s="611"/>
      <c r="H4" s="610" t="s">
        <v>320</v>
      </c>
      <c r="I4" s="611"/>
      <c r="J4" s="610" t="s">
        <v>319</v>
      </c>
      <c r="K4" s="611"/>
      <c r="L4" s="610" t="s">
        <v>320</v>
      </c>
      <c r="M4" s="611"/>
    </row>
    <row r="5" spans="1:13" ht="12">
      <c r="A5" s="612"/>
      <c r="B5" s="613" t="s">
        <v>321</v>
      </c>
      <c r="C5" s="613" t="s">
        <v>322</v>
      </c>
      <c r="D5" s="613" t="s">
        <v>321</v>
      </c>
      <c r="E5" s="613" t="s">
        <v>322</v>
      </c>
      <c r="F5" s="613" t="s">
        <v>321</v>
      </c>
      <c r="G5" s="613" t="s">
        <v>322</v>
      </c>
      <c r="H5" s="613" t="s">
        <v>321</v>
      </c>
      <c r="I5" s="613" t="s">
        <v>322</v>
      </c>
      <c r="J5" s="872" t="s">
        <v>321</v>
      </c>
      <c r="K5" s="872" t="s">
        <v>322</v>
      </c>
      <c r="L5" s="872" t="s">
        <v>321</v>
      </c>
      <c r="M5" s="872" t="s">
        <v>322</v>
      </c>
    </row>
    <row r="6" spans="1:13" s="617" customFormat="1" ht="12.75" customHeight="1">
      <c r="A6" s="614" t="s">
        <v>176</v>
      </c>
      <c r="B6" s="615">
        <v>232</v>
      </c>
      <c r="C6" s="616">
        <v>76202</v>
      </c>
      <c r="D6" s="616">
        <v>2</v>
      </c>
      <c r="E6" s="616">
        <v>560</v>
      </c>
      <c r="F6" s="615">
        <v>214</v>
      </c>
      <c r="G6" s="616">
        <v>81507</v>
      </c>
      <c r="H6" s="616">
        <v>3</v>
      </c>
      <c r="I6" s="616">
        <v>1220</v>
      </c>
      <c r="J6" s="615">
        <v>181</v>
      </c>
      <c r="K6" s="616">
        <v>65890</v>
      </c>
      <c r="L6" s="616">
        <v>2</v>
      </c>
      <c r="M6" s="616">
        <v>1155</v>
      </c>
    </row>
    <row r="7" spans="1:13" ht="12.75" customHeight="1">
      <c r="A7" s="609" t="s">
        <v>323</v>
      </c>
      <c r="B7" s="618">
        <v>1</v>
      </c>
      <c r="C7" s="619">
        <v>1110</v>
      </c>
      <c r="D7" s="619" t="s">
        <v>620</v>
      </c>
      <c r="E7" s="619" t="s">
        <v>620</v>
      </c>
      <c r="F7" s="618">
        <v>2</v>
      </c>
      <c r="G7" s="619">
        <v>4500</v>
      </c>
      <c r="H7" s="619" t="s">
        <v>620</v>
      </c>
      <c r="I7" s="619" t="s">
        <v>620</v>
      </c>
      <c r="J7" s="618" t="s">
        <v>620</v>
      </c>
      <c r="K7" s="619" t="s">
        <v>620</v>
      </c>
      <c r="L7" s="619" t="s">
        <v>620</v>
      </c>
      <c r="M7" s="619" t="s">
        <v>620</v>
      </c>
    </row>
    <row r="8" spans="1:13" ht="12">
      <c r="A8" s="609" t="s">
        <v>324</v>
      </c>
      <c r="B8" s="618" t="s">
        <v>620</v>
      </c>
      <c r="C8" s="619" t="s">
        <v>620</v>
      </c>
      <c r="D8" s="619" t="s">
        <v>620</v>
      </c>
      <c r="E8" s="619" t="s">
        <v>620</v>
      </c>
      <c r="F8" s="618" t="s">
        <v>620</v>
      </c>
      <c r="G8" s="619" t="s">
        <v>620</v>
      </c>
      <c r="H8" s="619" t="s">
        <v>620</v>
      </c>
      <c r="I8" s="619" t="s">
        <v>620</v>
      </c>
      <c r="J8" s="618">
        <v>1</v>
      </c>
      <c r="K8" s="619">
        <v>500</v>
      </c>
      <c r="L8" s="619" t="s">
        <v>620</v>
      </c>
      <c r="M8" s="619" t="s">
        <v>620</v>
      </c>
    </row>
    <row r="9" spans="1:13" ht="12">
      <c r="A9" s="609" t="s">
        <v>325</v>
      </c>
      <c r="B9" s="618">
        <v>157</v>
      </c>
      <c r="C9" s="619">
        <v>54210</v>
      </c>
      <c r="D9" s="619">
        <v>1</v>
      </c>
      <c r="E9" s="619">
        <v>360</v>
      </c>
      <c r="F9" s="618">
        <v>145</v>
      </c>
      <c r="G9" s="619">
        <v>57147</v>
      </c>
      <c r="H9" s="619">
        <v>2</v>
      </c>
      <c r="I9" s="619">
        <v>960</v>
      </c>
      <c r="J9" s="618">
        <v>119</v>
      </c>
      <c r="K9" s="619">
        <v>47991</v>
      </c>
      <c r="L9" s="619">
        <v>1</v>
      </c>
      <c r="M9" s="619">
        <v>600</v>
      </c>
    </row>
    <row r="10" spans="1:13" ht="12">
      <c r="A10" s="609" t="s">
        <v>326</v>
      </c>
      <c r="B10" s="618" t="s">
        <v>620</v>
      </c>
      <c r="C10" s="619" t="s">
        <v>620</v>
      </c>
      <c r="D10" s="619" t="s">
        <v>620</v>
      </c>
      <c r="E10" s="619" t="s">
        <v>620</v>
      </c>
      <c r="F10" s="618">
        <v>4</v>
      </c>
      <c r="G10" s="619">
        <v>1699</v>
      </c>
      <c r="H10" s="619" t="s">
        <v>620</v>
      </c>
      <c r="I10" s="619" t="s">
        <v>620</v>
      </c>
      <c r="J10" s="618">
        <v>6</v>
      </c>
      <c r="K10" s="619">
        <v>2219</v>
      </c>
      <c r="L10" s="619" t="s">
        <v>620</v>
      </c>
      <c r="M10" s="619" t="s">
        <v>620</v>
      </c>
    </row>
    <row r="11" spans="1:13" ht="12">
      <c r="A11" s="609" t="s">
        <v>195</v>
      </c>
      <c r="B11" s="618" t="s">
        <v>620</v>
      </c>
      <c r="C11" s="619" t="s">
        <v>620</v>
      </c>
      <c r="D11" s="619" t="s">
        <v>620</v>
      </c>
      <c r="E11" s="619" t="s">
        <v>620</v>
      </c>
      <c r="F11" s="618" t="s">
        <v>620</v>
      </c>
      <c r="G11" s="619" t="s">
        <v>620</v>
      </c>
      <c r="H11" s="619" t="s">
        <v>620</v>
      </c>
      <c r="I11" s="619" t="s">
        <v>620</v>
      </c>
      <c r="J11" s="618" t="s">
        <v>620</v>
      </c>
      <c r="K11" s="619" t="s">
        <v>620</v>
      </c>
      <c r="L11" s="619" t="s">
        <v>620</v>
      </c>
      <c r="M11" s="619" t="s">
        <v>620</v>
      </c>
    </row>
    <row r="12" spans="1:13" ht="12">
      <c r="A12" s="609" t="s">
        <v>328</v>
      </c>
      <c r="B12" s="618">
        <v>57</v>
      </c>
      <c r="C12" s="619">
        <v>15341</v>
      </c>
      <c r="D12" s="619"/>
      <c r="E12" s="619"/>
      <c r="F12" s="618">
        <v>48</v>
      </c>
      <c r="G12" s="619">
        <v>12466</v>
      </c>
      <c r="H12" s="619" t="s">
        <v>620</v>
      </c>
      <c r="I12" s="619" t="s">
        <v>620</v>
      </c>
      <c r="J12" s="618">
        <v>44</v>
      </c>
      <c r="K12" s="619">
        <v>10981</v>
      </c>
      <c r="L12" s="619" t="s">
        <v>620</v>
      </c>
      <c r="M12" s="619" t="s">
        <v>620</v>
      </c>
    </row>
    <row r="13" spans="1:13" ht="12" thickBot="1">
      <c r="A13" s="620" t="s">
        <v>329</v>
      </c>
      <c r="B13" s="621">
        <v>17</v>
      </c>
      <c r="C13" s="622">
        <v>5541</v>
      </c>
      <c r="D13" s="622">
        <v>1</v>
      </c>
      <c r="E13" s="622">
        <v>200</v>
      </c>
      <c r="F13" s="621">
        <v>15</v>
      </c>
      <c r="G13" s="622">
        <v>5695</v>
      </c>
      <c r="H13" s="622">
        <v>1</v>
      </c>
      <c r="I13" s="622">
        <v>260</v>
      </c>
      <c r="J13" s="621">
        <v>11</v>
      </c>
      <c r="K13" s="622">
        <v>4199</v>
      </c>
      <c r="L13" s="622">
        <v>1</v>
      </c>
      <c r="M13" s="622">
        <v>555</v>
      </c>
    </row>
    <row r="14" spans="1:13" ht="12.75" customHeight="1">
      <c r="A14" s="623" t="s">
        <v>330</v>
      </c>
      <c r="B14" s="604"/>
      <c r="C14" s="604"/>
      <c r="D14" s="604"/>
      <c r="E14" s="604"/>
      <c r="F14" s="623"/>
      <c r="G14" s="623"/>
      <c r="H14" s="623"/>
      <c r="I14" s="623"/>
      <c r="J14" s="623"/>
      <c r="K14" s="623"/>
      <c r="L14" s="623"/>
      <c r="M14" s="623"/>
    </row>
    <row r="20" spans="8:12" ht="12">
      <c r="H20" s="602" t="s">
        <v>331</v>
      </c>
      <c r="L20" s="602" t="s">
        <v>331</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X210"/>
  <sheetViews>
    <sheetView showGridLines="0" zoomScalePageLayoutView="0" workbookViewId="0" topLeftCell="A1">
      <selection activeCell="A1" sqref="A1"/>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3" width="7.50390625" style="7" customWidth="1"/>
    <col min="24" max="24" width="6.25390625" style="7" customWidth="1"/>
    <col min="25" max="16384" width="7.50390625" style="7" customWidth="1"/>
  </cols>
  <sheetData>
    <row r="1" ht="12.75">
      <c r="A1" s="7" t="s">
        <v>623</v>
      </c>
    </row>
    <row r="2" spans="2:4" s="14" customFormat="1" ht="15" customHeight="1" thickBot="1">
      <c r="B2" s="78" t="s">
        <v>64</v>
      </c>
      <c r="C2" s="13"/>
      <c r="D2" s="79"/>
    </row>
    <row r="3" spans="1:24" s="81" customFormat="1" ht="15" customHeight="1">
      <c r="A3" s="980" t="s">
        <v>21</v>
      </c>
      <c r="B3" s="16"/>
      <c r="C3" s="16" t="s">
        <v>22</v>
      </c>
      <c r="D3" s="16"/>
      <c r="E3" s="16"/>
      <c r="F3" s="16"/>
      <c r="G3" s="16"/>
      <c r="H3" s="16"/>
      <c r="I3" s="16"/>
      <c r="J3" s="16"/>
      <c r="K3" s="80"/>
      <c r="L3" s="16"/>
      <c r="M3" s="16" t="s">
        <v>22</v>
      </c>
      <c r="N3" s="16"/>
      <c r="O3" s="16"/>
      <c r="P3" s="16"/>
      <c r="Q3" s="16"/>
      <c r="R3" s="16"/>
      <c r="S3" s="16"/>
      <c r="T3" s="16"/>
      <c r="U3" s="16"/>
      <c r="V3" s="158"/>
      <c r="W3" s="158"/>
      <c r="X3" s="19"/>
    </row>
    <row r="4" spans="1:24" s="14" customFormat="1" ht="30" customHeight="1">
      <c r="A4" s="982"/>
      <c r="B4" s="986" t="s">
        <v>7</v>
      </c>
      <c r="C4" s="987"/>
      <c r="D4" s="82" t="s">
        <v>624</v>
      </c>
      <c r="E4" s="83"/>
      <c r="F4" s="82" t="s">
        <v>625</v>
      </c>
      <c r="G4" s="83"/>
      <c r="H4" s="986" t="s">
        <v>873</v>
      </c>
      <c r="I4" s="994"/>
      <c r="J4" s="992" t="s">
        <v>23</v>
      </c>
      <c r="K4" s="993"/>
      <c r="L4" s="25" t="s">
        <v>9</v>
      </c>
      <c r="M4" s="32"/>
      <c r="N4" s="24" t="s">
        <v>626</v>
      </c>
      <c r="O4" s="32"/>
      <c r="P4" s="34" t="s">
        <v>10</v>
      </c>
      <c r="Q4" s="32"/>
      <c r="R4" s="82" t="s">
        <v>24</v>
      </c>
      <c r="S4" s="32"/>
      <c r="T4" s="34" t="s">
        <v>86</v>
      </c>
      <c r="U4" s="83"/>
      <c r="V4" s="34" t="s">
        <v>87</v>
      </c>
      <c r="W4" s="25"/>
      <c r="X4" s="26" t="s">
        <v>65</v>
      </c>
    </row>
    <row r="5" spans="1:24" s="81" customFormat="1" ht="15" customHeight="1">
      <c r="A5" s="984"/>
      <c r="B5" s="41" t="s">
        <v>1</v>
      </c>
      <c r="C5" s="40" t="s">
        <v>15</v>
      </c>
      <c r="D5" s="84" t="s">
        <v>66</v>
      </c>
      <c r="E5" s="38" t="s">
        <v>15</v>
      </c>
      <c r="F5" s="38" t="s">
        <v>1</v>
      </c>
      <c r="G5" s="38" t="s">
        <v>15</v>
      </c>
      <c r="H5" s="38" t="s">
        <v>1</v>
      </c>
      <c r="I5" s="38" t="s">
        <v>15</v>
      </c>
      <c r="J5" s="38" t="s">
        <v>1</v>
      </c>
      <c r="K5" s="40" t="s">
        <v>15</v>
      </c>
      <c r="L5" s="41" t="s">
        <v>1</v>
      </c>
      <c r="M5" s="38" t="s">
        <v>15</v>
      </c>
      <c r="N5" s="38" t="s">
        <v>1</v>
      </c>
      <c r="O5" s="38" t="s">
        <v>15</v>
      </c>
      <c r="P5" s="38" t="s">
        <v>1</v>
      </c>
      <c r="Q5" s="38" t="s">
        <v>15</v>
      </c>
      <c r="R5" s="38" t="s">
        <v>1</v>
      </c>
      <c r="S5" s="38" t="s">
        <v>15</v>
      </c>
      <c r="T5" s="38" t="s">
        <v>1</v>
      </c>
      <c r="U5" s="38" t="s">
        <v>15</v>
      </c>
      <c r="V5" s="38" t="s">
        <v>1</v>
      </c>
      <c r="W5" s="40" t="s">
        <v>15</v>
      </c>
      <c r="X5" s="42"/>
    </row>
    <row r="6" spans="1:24" s="14" customFormat="1" ht="12" customHeight="1">
      <c r="A6" s="43" t="s">
        <v>17</v>
      </c>
      <c r="J6" s="47"/>
      <c r="K6" s="47"/>
      <c r="V6" s="47"/>
      <c r="W6" s="47"/>
      <c r="X6" s="48" t="s">
        <v>627</v>
      </c>
    </row>
    <row r="7" spans="1:24" s="14" customFormat="1" ht="15.75" customHeight="1">
      <c r="A7" s="50" t="s">
        <v>561</v>
      </c>
      <c r="B7" s="58">
        <v>1526733</v>
      </c>
      <c r="C7" s="51">
        <v>14744637</v>
      </c>
      <c r="D7" s="51">
        <v>15629</v>
      </c>
      <c r="E7" s="51">
        <v>232513</v>
      </c>
      <c r="F7" s="51">
        <v>554</v>
      </c>
      <c r="G7" s="51">
        <v>27235</v>
      </c>
      <c r="H7" s="51">
        <v>33</v>
      </c>
      <c r="I7" s="51">
        <v>162</v>
      </c>
      <c r="J7" s="51">
        <v>28961</v>
      </c>
      <c r="K7" s="51">
        <v>170450</v>
      </c>
      <c r="L7" s="51">
        <v>2610</v>
      </c>
      <c r="M7" s="51">
        <v>166032</v>
      </c>
      <c r="N7" s="53" t="s">
        <v>0</v>
      </c>
      <c r="O7" s="53" t="s">
        <v>0</v>
      </c>
      <c r="P7" s="53">
        <v>1</v>
      </c>
      <c r="Q7" s="53">
        <v>235</v>
      </c>
      <c r="R7" s="51">
        <v>273</v>
      </c>
      <c r="S7" s="51">
        <v>13650</v>
      </c>
      <c r="T7" s="51">
        <v>2452</v>
      </c>
      <c r="U7" s="51">
        <v>792650</v>
      </c>
      <c r="V7" s="53" t="s">
        <v>628</v>
      </c>
      <c r="W7" s="53" t="s">
        <v>628</v>
      </c>
      <c r="X7" s="57" t="s">
        <v>622</v>
      </c>
    </row>
    <row r="8" spans="1:24" s="14" customFormat="1" ht="15.75" customHeight="1">
      <c r="A8" s="50" t="s">
        <v>629</v>
      </c>
      <c r="B8" s="51">
        <v>1494738</v>
      </c>
      <c r="C8" s="51">
        <v>15232401</v>
      </c>
      <c r="D8" s="51">
        <v>15286</v>
      </c>
      <c r="E8" s="51">
        <v>218118</v>
      </c>
      <c r="F8" s="51">
        <v>644</v>
      </c>
      <c r="G8" s="51">
        <v>31039</v>
      </c>
      <c r="H8" s="51">
        <v>36</v>
      </c>
      <c r="I8" s="51">
        <v>131</v>
      </c>
      <c r="J8" s="51">
        <v>31370</v>
      </c>
      <c r="K8" s="51">
        <v>174214</v>
      </c>
      <c r="L8" s="51">
        <v>2203</v>
      </c>
      <c r="M8" s="51">
        <v>124145</v>
      </c>
      <c r="N8" s="53" t="s">
        <v>630</v>
      </c>
      <c r="O8" s="53" t="s">
        <v>630</v>
      </c>
      <c r="P8" s="53" t="s">
        <v>630</v>
      </c>
      <c r="Q8" s="53" t="s">
        <v>630</v>
      </c>
      <c r="R8" s="51">
        <v>194</v>
      </c>
      <c r="S8" s="51">
        <v>9700</v>
      </c>
      <c r="T8" s="51">
        <v>2104</v>
      </c>
      <c r="U8" s="51">
        <v>832290</v>
      </c>
      <c r="V8" s="47">
        <v>1</v>
      </c>
      <c r="W8" s="47">
        <v>149</v>
      </c>
      <c r="X8" s="57">
        <v>21</v>
      </c>
    </row>
    <row r="9" spans="1:24" s="14" customFormat="1" ht="15.75" customHeight="1">
      <c r="A9" s="50" t="s">
        <v>631</v>
      </c>
      <c r="B9" s="58">
        <v>1511811</v>
      </c>
      <c r="C9" s="51">
        <v>16188592.886999998</v>
      </c>
      <c r="D9" s="51">
        <v>15683</v>
      </c>
      <c r="E9" s="51">
        <v>221986.448</v>
      </c>
      <c r="F9" s="51">
        <v>675</v>
      </c>
      <c r="G9" s="51">
        <v>37128.415</v>
      </c>
      <c r="H9" s="51">
        <v>37</v>
      </c>
      <c r="I9" s="51">
        <v>182.95</v>
      </c>
      <c r="J9" s="51">
        <v>32504</v>
      </c>
      <c r="K9" s="51">
        <v>179778.02699999997</v>
      </c>
      <c r="L9" s="51">
        <v>1848</v>
      </c>
      <c r="M9" s="51">
        <v>105110.70499999999</v>
      </c>
      <c r="N9" s="53" t="s">
        <v>0</v>
      </c>
      <c r="O9" s="53" t="s">
        <v>0</v>
      </c>
      <c r="P9" s="53" t="s">
        <v>0</v>
      </c>
      <c r="Q9" s="53" t="s">
        <v>0</v>
      </c>
      <c r="R9" s="51">
        <v>187</v>
      </c>
      <c r="S9" s="51">
        <v>9350</v>
      </c>
      <c r="T9" s="51">
        <v>2353</v>
      </c>
      <c r="U9" s="51">
        <v>986890</v>
      </c>
      <c r="V9" s="53" t="s">
        <v>0</v>
      </c>
      <c r="W9" s="53" t="s">
        <v>0</v>
      </c>
      <c r="X9" s="57">
        <v>22</v>
      </c>
    </row>
    <row r="10" spans="1:24" s="14" customFormat="1" ht="15.75" customHeight="1">
      <c r="A10" s="50" t="s">
        <v>445</v>
      </c>
      <c r="B10" s="55">
        <v>1542536</v>
      </c>
      <c r="C10" s="55">
        <v>16894272</v>
      </c>
      <c r="D10" s="55">
        <v>15515</v>
      </c>
      <c r="E10" s="55">
        <v>222813</v>
      </c>
      <c r="F10" s="55">
        <v>733</v>
      </c>
      <c r="G10" s="55">
        <v>40774</v>
      </c>
      <c r="H10" s="55">
        <v>64</v>
      </c>
      <c r="I10" s="55">
        <v>494</v>
      </c>
      <c r="J10" s="55">
        <v>35035</v>
      </c>
      <c r="K10" s="55">
        <v>198282</v>
      </c>
      <c r="L10" s="55">
        <v>1787</v>
      </c>
      <c r="M10" s="55">
        <v>104211</v>
      </c>
      <c r="N10" s="51" t="s">
        <v>0</v>
      </c>
      <c r="O10" s="51" t="s">
        <v>0</v>
      </c>
      <c r="P10" s="51" t="s">
        <v>0</v>
      </c>
      <c r="Q10" s="51" t="s">
        <v>0</v>
      </c>
      <c r="R10" s="55">
        <v>169</v>
      </c>
      <c r="S10" s="55">
        <v>8450</v>
      </c>
      <c r="T10" s="55">
        <v>2182</v>
      </c>
      <c r="U10" s="55">
        <v>915350</v>
      </c>
      <c r="V10" s="55">
        <v>1</v>
      </c>
      <c r="W10" s="55">
        <v>12</v>
      </c>
      <c r="X10" s="57">
        <v>23</v>
      </c>
    </row>
    <row r="11" spans="1:24" s="63" customFormat="1" ht="15.75" customHeight="1" thickBot="1">
      <c r="A11" s="60" t="s">
        <v>563</v>
      </c>
      <c r="B11" s="874">
        <v>1545050</v>
      </c>
      <c r="C11" s="874">
        <v>17053587.984</v>
      </c>
      <c r="D11" s="874">
        <v>15216</v>
      </c>
      <c r="E11" s="874">
        <v>215272.188</v>
      </c>
      <c r="F11" s="874">
        <v>859</v>
      </c>
      <c r="G11" s="874">
        <v>51376.232</v>
      </c>
      <c r="H11" s="874">
        <v>60</v>
      </c>
      <c r="I11" s="874">
        <v>338.13399999999996</v>
      </c>
      <c r="J11" s="874">
        <v>36328</v>
      </c>
      <c r="K11" s="874">
        <v>198261.46899999998</v>
      </c>
      <c r="L11" s="874">
        <v>1258</v>
      </c>
      <c r="M11" s="874">
        <v>72180</v>
      </c>
      <c r="N11" s="877" t="s">
        <v>0</v>
      </c>
      <c r="O11" s="877" t="s">
        <v>0</v>
      </c>
      <c r="P11" s="877" t="s">
        <v>0</v>
      </c>
      <c r="Q11" s="877" t="s">
        <v>0</v>
      </c>
      <c r="R11" s="874">
        <v>196</v>
      </c>
      <c r="S11" s="874">
        <v>9800</v>
      </c>
      <c r="T11" s="874">
        <v>2051</v>
      </c>
      <c r="U11" s="874">
        <v>860250</v>
      </c>
      <c r="V11" s="877" t="s">
        <v>0</v>
      </c>
      <c r="W11" s="877" t="s">
        <v>0</v>
      </c>
      <c r="X11" s="61">
        <v>24</v>
      </c>
    </row>
    <row r="12" spans="2:23" ht="5.25" customHeight="1">
      <c r="B12" s="65"/>
      <c r="C12" s="65"/>
      <c r="V12" s="111"/>
      <c r="W12" s="111"/>
    </row>
    <row r="13" spans="1:3" ht="12.75">
      <c r="A13" s="157" t="s">
        <v>85</v>
      </c>
      <c r="B13" s="73"/>
      <c r="C13" s="73"/>
    </row>
    <row r="14" spans="2:3" ht="12.75">
      <c r="B14" s="73"/>
      <c r="C14" s="73"/>
    </row>
    <row r="15" spans="2:3" ht="12.75">
      <c r="B15" s="73"/>
      <c r="C15" s="73"/>
    </row>
    <row r="16" spans="2:3" ht="12.75">
      <c r="B16" s="73"/>
      <c r="C16" s="73"/>
    </row>
    <row r="17" spans="2:3" ht="12.75">
      <c r="B17" s="73"/>
      <c r="C17" s="73"/>
    </row>
    <row r="18" spans="2:3" ht="12.75">
      <c r="B18" s="73"/>
      <c r="C18" s="73"/>
    </row>
    <row r="19" spans="2:3" ht="12.75">
      <c r="B19" s="73"/>
      <c r="C19" s="73"/>
    </row>
    <row r="20" spans="2:3" ht="12.75">
      <c r="B20" s="73"/>
      <c r="C20" s="73"/>
    </row>
    <row r="21" spans="2:3" ht="12.75">
      <c r="B21" s="73"/>
      <c r="C21" s="73"/>
    </row>
    <row r="22" spans="2:3" ht="12.75">
      <c r="B22" s="73"/>
      <c r="C22" s="73"/>
    </row>
    <row r="23" spans="2:3" ht="12.75">
      <c r="B23" s="73"/>
      <c r="C23" s="73"/>
    </row>
    <row r="24" spans="2:3" ht="12.75">
      <c r="B24" s="73"/>
      <c r="C24" s="73"/>
    </row>
    <row r="25" spans="2:3" ht="12.75">
      <c r="B25" s="73"/>
      <c r="C25" s="73"/>
    </row>
    <row r="26" spans="2:3" ht="12.75">
      <c r="B26" s="73"/>
      <c r="C26" s="73"/>
    </row>
    <row r="72" spans="2:3" ht="12.75">
      <c r="B72" s="73"/>
      <c r="C72" s="73"/>
    </row>
    <row r="73" spans="2:3" ht="12.75">
      <c r="B73" s="73"/>
      <c r="C73" s="73"/>
    </row>
    <row r="74" spans="2:3" ht="12.75">
      <c r="B74" s="73"/>
      <c r="C74" s="73"/>
    </row>
    <row r="75" spans="2:3" ht="12.75">
      <c r="B75" s="73"/>
      <c r="C75" s="73"/>
    </row>
    <row r="76" spans="2:3" ht="12.75">
      <c r="B76" s="73"/>
      <c r="C76" s="73"/>
    </row>
    <row r="77" spans="2:3" ht="12.75">
      <c r="B77" s="73"/>
      <c r="C77" s="73"/>
    </row>
    <row r="78" spans="2:3" ht="12.75">
      <c r="B78" s="73"/>
      <c r="C78" s="73"/>
    </row>
    <row r="79" spans="2:3" ht="12.75">
      <c r="B79" s="73"/>
      <c r="C79" s="73"/>
    </row>
    <row r="80" spans="2:3" ht="12.75">
      <c r="B80" s="73"/>
      <c r="C80" s="73"/>
    </row>
    <row r="81" spans="2:3" ht="12.75">
      <c r="B81" s="73"/>
      <c r="C81" s="73"/>
    </row>
    <row r="82" spans="2:3" ht="12.75">
      <c r="B82" s="73"/>
      <c r="C82" s="73"/>
    </row>
    <row r="83" spans="2:3" ht="12.75">
      <c r="B83" s="73"/>
      <c r="C83" s="73"/>
    </row>
    <row r="84" spans="2:3" ht="12.75">
      <c r="B84" s="73"/>
      <c r="C84" s="73"/>
    </row>
    <row r="85" spans="2:3" ht="12.75">
      <c r="B85" s="73"/>
      <c r="C85" s="73"/>
    </row>
    <row r="86" spans="2:3" ht="12.75">
      <c r="B86" s="73"/>
      <c r="C86" s="73"/>
    </row>
    <row r="87" spans="2:3" ht="12.75">
      <c r="B87" s="73"/>
      <c r="C87" s="73"/>
    </row>
    <row r="88" spans="2:3" ht="12.75">
      <c r="B88" s="73"/>
      <c r="C88" s="73"/>
    </row>
    <row r="89" spans="2:3" ht="12.75">
      <c r="B89" s="73"/>
      <c r="C89" s="73"/>
    </row>
    <row r="90" spans="2:3" ht="12.75">
      <c r="B90" s="73"/>
      <c r="C90" s="73"/>
    </row>
    <row r="91" spans="2:3" ht="12.75">
      <c r="B91" s="73"/>
      <c r="C91" s="73"/>
    </row>
    <row r="92" spans="2:3" ht="12.75">
      <c r="B92" s="73"/>
      <c r="C92" s="73"/>
    </row>
    <row r="93" spans="2:3" ht="12.75">
      <c r="B93" s="73"/>
      <c r="C93" s="73"/>
    </row>
    <row r="94" spans="2:3" ht="12.75">
      <c r="B94" s="73"/>
      <c r="C94" s="73"/>
    </row>
    <row r="95" spans="2:3" ht="12.75">
      <c r="B95" s="73"/>
      <c r="C95" s="73"/>
    </row>
    <row r="96" spans="2:3" ht="12.75">
      <c r="B96" s="73"/>
      <c r="C96" s="73"/>
    </row>
    <row r="97" spans="2:3" ht="12.75">
      <c r="B97" s="73"/>
      <c r="C97" s="73"/>
    </row>
    <row r="98" spans="2:3" ht="12.75">
      <c r="B98" s="73"/>
      <c r="C98" s="73"/>
    </row>
    <row r="99" spans="2:3" ht="12.75">
      <c r="B99" s="73"/>
      <c r="C99" s="73"/>
    </row>
    <row r="100" spans="2:3" ht="12.75">
      <c r="B100" s="73"/>
      <c r="C100" s="73"/>
    </row>
    <row r="101" spans="2:3" ht="12.75">
      <c r="B101" s="73"/>
      <c r="C101" s="73"/>
    </row>
    <row r="102" spans="2:3" ht="12.75">
      <c r="B102" s="73"/>
      <c r="C102" s="73"/>
    </row>
    <row r="103" spans="2:3" ht="12.75">
      <c r="B103" s="73"/>
      <c r="C103" s="73"/>
    </row>
    <row r="104" spans="2:3" ht="12.75">
      <c r="B104" s="73"/>
      <c r="C104" s="73"/>
    </row>
    <row r="105" spans="2:3" ht="12.75">
      <c r="B105" s="73"/>
      <c r="C105" s="73"/>
    </row>
    <row r="106" spans="2:3" ht="12.75">
      <c r="B106" s="73"/>
      <c r="C106" s="73"/>
    </row>
    <row r="107" spans="2:3" ht="12.75">
      <c r="B107" s="73"/>
      <c r="C107" s="73"/>
    </row>
    <row r="108" spans="2:3" ht="12.75">
      <c r="B108" s="73"/>
      <c r="C108" s="73"/>
    </row>
    <row r="109" spans="2:3" ht="12.75">
      <c r="B109" s="73"/>
      <c r="C109" s="73"/>
    </row>
    <row r="110" spans="2:3" ht="12.75">
      <c r="B110" s="73"/>
      <c r="C110" s="73"/>
    </row>
    <row r="111" spans="2:3" ht="12.75">
      <c r="B111" s="73"/>
      <c r="C111" s="73"/>
    </row>
    <row r="112" spans="2:3" ht="12.75">
      <c r="B112" s="73"/>
      <c r="C112" s="73"/>
    </row>
    <row r="113" spans="2:3" ht="12.75">
      <c r="B113" s="73"/>
      <c r="C113" s="73"/>
    </row>
    <row r="114" spans="2:3" ht="12.75">
      <c r="B114" s="73"/>
      <c r="C114" s="73"/>
    </row>
    <row r="115" spans="2:3" ht="12.75">
      <c r="B115" s="73"/>
      <c r="C115" s="73"/>
    </row>
    <row r="116" spans="2:3" ht="12.75">
      <c r="B116" s="73"/>
      <c r="C116" s="73"/>
    </row>
    <row r="117" spans="2:3" ht="12.75">
      <c r="B117" s="73"/>
      <c r="C117" s="73"/>
    </row>
    <row r="118" spans="2:3" ht="12.75">
      <c r="B118" s="73"/>
      <c r="C118" s="73"/>
    </row>
    <row r="119" spans="2:3" ht="12.75">
      <c r="B119" s="73"/>
      <c r="C119" s="73"/>
    </row>
    <row r="120" spans="2:3" ht="12.75">
      <c r="B120" s="73"/>
      <c r="C120" s="73"/>
    </row>
    <row r="121" spans="2:3" ht="12.75">
      <c r="B121" s="73"/>
      <c r="C121" s="73"/>
    </row>
    <row r="122" spans="2:3" ht="12.75">
      <c r="B122" s="73"/>
      <c r="C122" s="73"/>
    </row>
    <row r="123" spans="2:3" ht="12.75">
      <c r="B123" s="73"/>
      <c r="C123" s="73"/>
    </row>
    <row r="124" spans="2:3" ht="12.75">
      <c r="B124" s="73"/>
      <c r="C124" s="73"/>
    </row>
    <row r="125" spans="2:3" ht="12.75">
      <c r="B125" s="73"/>
      <c r="C125" s="73"/>
    </row>
    <row r="126" spans="2:3" ht="12.75">
      <c r="B126" s="73"/>
      <c r="C126" s="73"/>
    </row>
    <row r="127" spans="2:3" ht="12.75">
      <c r="B127" s="73"/>
      <c r="C127" s="73"/>
    </row>
    <row r="128" spans="2:3" ht="12.75">
      <c r="B128" s="73"/>
      <c r="C128" s="73"/>
    </row>
    <row r="129" spans="2:3" ht="12.75">
      <c r="B129" s="73"/>
      <c r="C129" s="73"/>
    </row>
    <row r="130" spans="2:3" ht="12.75">
      <c r="B130" s="73"/>
      <c r="C130" s="73"/>
    </row>
    <row r="131" spans="2:3" ht="12.75">
      <c r="B131" s="73"/>
      <c r="C131" s="73"/>
    </row>
    <row r="132" spans="2:3" ht="12.75">
      <c r="B132" s="73"/>
      <c r="C132" s="73"/>
    </row>
    <row r="133" spans="2:3" ht="12.75">
      <c r="B133" s="73"/>
      <c r="C133" s="73"/>
    </row>
    <row r="134" spans="2:3" ht="12.75">
      <c r="B134" s="73"/>
      <c r="C134" s="73"/>
    </row>
    <row r="135" spans="2:3" ht="12.75">
      <c r="B135" s="73"/>
      <c r="C135" s="73"/>
    </row>
    <row r="136" spans="2:3" ht="12.75">
      <c r="B136" s="73"/>
      <c r="C136" s="73"/>
    </row>
    <row r="137" spans="2:3" ht="12.75">
      <c r="B137" s="73"/>
      <c r="C137" s="73"/>
    </row>
    <row r="138" spans="2:3" ht="12.75">
      <c r="B138" s="73"/>
      <c r="C138" s="73"/>
    </row>
    <row r="139" spans="2:3" ht="12.75">
      <c r="B139" s="73"/>
      <c r="C139" s="73"/>
    </row>
    <row r="140" spans="2:3" ht="12.75">
      <c r="B140" s="73"/>
      <c r="C140" s="73"/>
    </row>
    <row r="141" spans="2:3" ht="12.75">
      <c r="B141" s="73"/>
      <c r="C141" s="73"/>
    </row>
    <row r="142" spans="2:3" ht="12.75">
      <c r="B142" s="73"/>
      <c r="C142" s="73"/>
    </row>
    <row r="143" spans="2:3" ht="12.75">
      <c r="B143" s="73"/>
      <c r="C143" s="73"/>
    </row>
    <row r="144" spans="2:3" ht="12.75">
      <c r="B144" s="73"/>
      <c r="C144" s="73"/>
    </row>
    <row r="145" spans="2:3" ht="12.75">
      <c r="B145" s="73"/>
      <c r="C145" s="73"/>
    </row>
    <row r="146" spans="2:3" ht="12.75">
      <c r="B146" s="73"/>
      <c r="C146" s="73"/>
    </row>
    <row r="147" spans="2:3" ht="12.75">
      <c r="B147" s="73"/>
      <c r="C147" s="73"/>
    </row>
    <row r="148" spans="2:3" ht="12.75">
      <c r="B148" s="73"/>
      <c r="C148" s="73"/>
    </row>
    <row r="149" spans="2:3" ht="12.75">
      <c r="B149" s="73"/>
      <c r="C149" s="73"/>
    </row>
    <row r="150" spans="2:3" ht="12.75">
      <c r="B150" s="73"/>
      <c r="C150" s="73"/>
    </row>
    <row r="151" spans="2:3" ht="12.75">
      <c r="B151" s="73"/>
      <c r="C151" s="73"/>
    </row>
    <row r="152" spans="2:3" ht="12.75">
      <c r="B152" s="73"/>
      <c r="C152" s="73"/>
    </row>
    <row r="153" spans="2:3" ht="12.75">
      <c r="B153" s="73"/>
      <c r="C153" s="73"/>
    </row>
    <row r="154" spans="2:3" ht="12.75">
      <c r="B154" s="73"/>
      <c r="C154" s="73"/>
    </row>
    <row r="155" spans="2:3" ht="12.75">
      <c r="B155" s="73"/>
      <c r="C155" s="73"/>
    </row>
    <row r="156" spans="2:3" ht="12.75">
      <c r="B156" s="73"/>
      <c r="C156" s="73"/>
    </row>
    <row r="157" spans="2:3" ht="12.75">
      <c r="B157" s="73"/>
      <c r="C157" s="73"/>
    </row>
    <row r="158" spans="2:3" ht="12.75">
      <c r="B158" s="73"/>
      <c r="C158" s="73"/>
    </row>
    <row r="159" spans="2:3" ht="12.75">
      <c r="B159" s="73"/>
      <c r="C159" s="73"/>
    </row>
    <row r="160" spans="2:3" ht="12.75">
      <c r="B160" s="73"/>
      <c r="C160" s="73"/>
    </row>
    <row r="161" spans="2:3" ht="12.75">
      <c r="B161" s="73"/>
      <c r="C161" s="73"/>
    </row>
    <row r="162" spans="2:3" ht="12.75">
      <c r="B162" s="73"/>
      <c r="C162" s="73"/>
    </row>
    <row r="163" spans="2:3" ht="12.75">
      <c r="B163" s="73"/>
      <c r="C163" s="73"/>
    </row>
    <row r="164" spans="2:3" ht="12.75">
      <c r="B164" s="73"/>
      <c r="C164" s="73"/>
    </row>
    <row r="165" spans="2:3" ht="12.75">
      <c r="B165" s="73"/>
      <c r="C165" s="73"/>
    </row>
    <row r="166" spans="2:3" ht="12.75">
      <c r="B166" s="73"/>
      <c r="C166" s="73"/>
    </row>
    <row r="167" spans="2:3" ht="12.75">
      <c r="B167" s="73"/>
      <c r="C167" s="73"/>
    </row>
    <row r="168" spans="2:3" ht="12.75">
      <c r="B168" s="73"/>
      <c r="C168" s="73"/>
    </row>
    <row r="169" spans="2:3" ht="12.75">
      <c r="B169" s="73"/>
      <c r="C169" s="73"/>
    </row>
    <row r="170" spans="2:3" ht="12.75">
      <c r="B170" s="73"/>
      <c r="C170" s="73"/>
    </row>
    <row r="171" spans="2:3" ht="12.75">
      <c r="B171" s="73"/>
      <c r="C171" s="73"/>
    </row>
    <row r="172" spans="2:3" ht="12.75">
      <c r="B172" s="73"/>
      <c r="C172" s="73"/>
    </row>
    <row r="173" spans="2:3" ht="12.75">
      <c r="B173" s="73"/>
      <c r="C173" s="73"/>
    </row>
    <row r="174" spans="2:3" ht="12.75">
      <c r="B174" s="73"/>
      <c r="C174" s="73"/>
    </row>
    <row r="175" spans="2:3" ht="12.75">
      <c r="B175" s="73"/>
      <c r="C175" s="73"/>
    </row>
    <row r="176" spans="2:3" ht="12.75">
      <c r="B176" s="73"/>
      <c r="C176" s="73"/>
    </row>
    <row r="177" spans="2:3" ht="12.75">
      <c r="B177" s="73"/>
      <c r="C177" s="73"/>
    </row>
    <row r="178" spans="2:3" ht="12.75">
      <c r="B178" s="73"/>
      <c r="C178" s="73"/>
    </row>
    <row r="179" spans="2:3" ht="12.75">
      <c r="B179" s="73"/>
      <c r="C179" s="73"/>
    </row>
    <row r="180" spans="2:3" ht="12.75">
      <c r="B180" s="73"/>
      <c r="C180" s="73"/>
    </row>
    <row r="181" spans="2:3" ht="12.75">
      <c r="B181" s="73"/>
      <c r="C181" s="73"/>
    </row>
    <row r="182" spans="2:3" ht="12.75">
      <c r="B182" s="73"/>
      <c r="C182" s="73"/>
    </row>
    <row r="183" spans="2:3" ht="12.75">
      <c r="B183" s="73"/>
      <c r="C183" s="73"/>
    </row>
    <row r="184" spans="2:3" ht="12.75">
      <c r="B184" s="73"/>
      <c r="C184" s="73"/>
    </row>
    <row r="185" spans="2:3" ht="12.75">
      <c r="B185" s="73"/>
      <c r="C185" s="73"/>
    </row>
    <row r="186" spans="2:3" ht="12.75">
      <c r="B186" s="73"/>
      <c r="C186" s="73"/>
    </row>
    <row r="187" spans="2:3" ht="12.75">
      <c r="B187" s="73"/>
      <c r="C187" s="73"/>
    </row>
    <row r="188" spans="2:3" ht="12.75">
      <c r="B188" s="73"/>
      <c r="C188" s="73"/>
    </row>
    <row r="189" spans="2:3" ht="12.75">
      <c r="B189" s="73"/>
      <c r="C189" s="73"/>
    </row>
    <row r="190" spans="2:3" ht="12.75">
      <c r="B190" s="73"/>
      <c r="C190" s="73"/>
    </row>
    <row r="191" spans="2:3" ht="12.75">
      <c r="B191" s="73"/>
      <c r="C191" s="73"/>
    </row>
    <row r="192" spans="2:3" ht="12.75">
      <c r="B192" s="73"/>
      <c r="C192" s="73"/>
    </row>
    <row r="193" spans="2:3" ht="12.75">
      <c r="B193" s="73"/>
      <c r="C193" s="73"/>
    </row>
    <row r="194" spans="2:3" ht="12.75">
      <c r="B194" s="73"/>
      <c r="C194" s="73"/>
    </row>
    <row r="195" spans="2:3" ht="12.75">
      <c r="B195" s="73"/>
      <c r="C195" s="73"/>
    </row>
    <row r="196" spans="2:3" ht="12.75">
      <c r="B196" s="73"/>
      <c r="C196" s="73"/>
    </row>
    <row r="197" spans="2:3" ht="12.75">
      <c r="B197" s="73"/>
      <c r="C197" s="73"/>
    </row>
    <row r="198" spans="2:3" ht="12.75">
      <c r="B198" s="73"/>
      <c r="C198" s="73"/>
    </row>
    <row r="199" spans="2:3" ht="12.75">
      <c r="B199" s="73"/>
      <c r="C199" s="73"/>
    </row>
    <row r="200" spans="2:3" ht="12.75">
      <c r="B200" s="73"/>
      <c r="C200" s="73"/>
    </row>
    <row r="201" spans="2:3" ht="12.75">
      <c r="B201" s="73"/>
      <c r="C201" s="73"/>
    </row>
    <row r="202" spans="2:3" ht="12.75">
      <c r="B202" s="73"/>
      <c r="C202" s="73"/>
    </row>
    <row r="203" spans="2:3" ht="12.75">
      <c r="B203" s="73"/>
      <c r="C203" s="73"/>
    </row>
    <row r="204" spans="2:3" ht="12.75">
      <c r="B204" s="73"/>
      <c r="C204" s="73"/>
    </row>
    <row r="205" spans="2:3" ht="12.75">
      <c r="B205" s="73"/>
      <c r="C205" s="73"/>
    </row>
    <row r="206" spans="2:3" ht="12.75">
      <c r="B206" s="73"/>
      <c r="C206" s="73"/>
    </row>
    <row r="207" spans="2:3" ht="12.75">
      <c r="B207" s="73"/>
      <c r="C207" s="73"/>
    </row>
    <row r="208" spans="2:3" ht="12.75">
      <c r="B208" s="73"/>
      <c r="C208" s="73"/>
    </row>
    <row r="209" spans="2:3" ht="12.75">
      <c r="B209" s="73"/>
      <c r="C209" s="73"/>
    </row>
    <row r="210" spans="2:3" ht="12.75">
      <c r="B210" s="73"/>
      <c r="C210" s="73"/>
    </row>
  </sheetData>
  <sheetProtection/>
  <mergeCells count="4">
    <mergeCell ref="A3:A5"/>
    <mergeCell ref="B4:C4"/>
    <mergeCell ref="J4:K4"/>
    <mergeCell ref="H4:I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rgb="FF00B0F0"/>
  </sheetPr>
  <dimension ref="A1:L26"/>
  <sheetViews>
    <sheetView showGridLines="0" zoomScalePageLayoutView="0" workbookViewId="0" topLeftCell="A1">
      <selection activeCell="D21" sqref="D21"/>
    </sheetView>
  </sheetViews>
  <sheetFormatPr defaultColWidth="9.00390625" defaultRowHeight="13.5"/>
  <cols>
    <col min="1" max="1" width="10.00390625" style="265" customWidth="1"/>
    <col min="2" max="2" width="10.25390625" style="265" customWidth="1"/>
    <col min="3" max="10" width="9.625" style="265" customWidth="1"/>
    <col min="11" max="16384" width="9.00390625" style="265" customWidth="1"/>
  </cols>
  <sheetData>
    <row r="1" spans="1:10" s="292" customFormat="1" ht="18.75" customHeight="1">
      <c r="A1" s="293" t="s">
        <v>771</v>
      </c>
      <c r="B1" s="293"/>
      <c r="C1" s="293"/>
      <c r="D1" s="293"/>
      <c r="E1" s="293"/>
      <c r="F1" s="293"/>
      <c r="G1" s="293"/>
      <c r="H1" s="293"/>
      <c r="I1" s="293"/>
      <c r="J1" s="293"/>
    </row>
    <row r="2" spans="1:10" s="292" customFormat="1" ht="3.75" customHeight="1">
      <c r="A2" s="293"/>
      <c r="B2" s="293"/>
      <c r="C2" s="293"/>
      <c r="D2" s="293"/>
      <c r="E2" s="293"/>
      <c r="F2" s="293"/>
      <c r="G2" s="293"/>
      <c r="H2" s="293"/>
      <c r="I2" s="293"/>
      <c r="J2" s="293"/>
    </row>
    <row r="3" spans="1:10" s="290" customFormat="1" ht="12" customHeight="1">
      <c r="A3" s="291" t="s">
        <v>772</v>
      </c>
      <c r="B3" s="291"/>
      <c r="C3" s="291"/>
      <c r="D3" s="291"/>
      <c r="E3" s="291"/>
      <c r="F3" s="291"/>
      <c r="G3" s="291"/>
      <c r="H3" s="291"/>
      <c r="I3" s="291"/>
      <c r="J3" s="291"/>
    </row>
    <row r="4" spans="1:10" s="267" customFormat="1" ht="12.75" customHeight="1" thickBot="1">
      <c r="A4" s="267" t="s">
        <v>187</v>
      </c>
      <c r="D4" s="289"/>
      <c r="E4" s="289"/>
      <c r="F4" s="289"/>
      <c r="G4" s="289"/>
      <c r="H4" s="289"/>
      <c r="I4" s="288"/>
      <c r="J4" s="287" t="s">
        <v>186</v>
      </c>
    </row>
    <row r="5" spans="1:10" s="277" customFormat="1" ht="12.75" customHeight="1">
      <c r="A5" s="1188" t="s">
        <v>185</v>
      </c>
      <c r="B5" s="1191" t="s">
        <v>184</v>
      </c>
      <c r="C5" s="286"/>
      <c r="D5" s="285"/>
      <c r="E5" s="1194" t="s">
        <v>773</v>
      </c>
      <c r="F5" s="1191" t="s">
        <v>774</v>
      </c>
      <c r="G5" s="284" t="s">
        <v>183</v>
      </c>
      <c r="H5" s="283"/>
      <c r="I5" s="282" t="s">
        <v>182</v>
      </c>
      <c r="J5" s="1197" t="s">
        <v>775</v>
      </c>
    </row>
    <row r="6" spans="1:10" s="277" customFormat="1" ht="12" customHeight="1">
      <c r="A6" s="1189"/>
      <c r="B6" s="1192"/>
      <c r="C6" s="281" t="s">
        <v>776</v>
      </c>
      <c r="D6" s="280" t="s">
        <v>181</v>
      </c>
      <c r="E6" s="1195"/>
      <c r="F6" s="1192"/>
      <c r="G6" s="1200" t="s">
        <v>777</v>
      </c>
      <c r="H6" s="1200" t="s">
        <v>778</v>
      </c>
      <c r="I6" s="1202" t="s">
        <v>779</v>
      </c>
      <c r="J6" s="1198"/>
    </row>
    <row r="7" spans="1:10" s="277" customFormat="1" ht="12" customHeight="1">
      <c r="A7" s="1190"/>
      <c r="B7" s="1193"/>
      <c r="C7" s="278"/>
      <c r="D7" s="279"/>
      <c r="E7" s="1196"/>
      <c r="F7" s="1193"/>
      <c r="G7" s="1201"/>
      <c r="H7" s="1201"/>
      <c r="I7" s="1203"/>
      <c r="J7" s="1199"/>
    </row>
    <row r="8" spans="1:12" s="275" customFormat="1" ht="15.75" customHeight="1">
      <c r="A8" s="274" t="s">
        <v>756</v>
      </c>
      <c r="B8" s="273">
        <v>4769</v>
      </c>
      <c r="C8" s="272">
        <v>2298</v>
      </c>
      <c r="D8" s="272">
        <v>204</v>
      </c>
      <c r="E8" s="272">
        <v>1827</v>
      </c>
      <c r="F8" s="272">
        <v>423</v>
      </c>
      <c r="G8" s="272">
        <v>496</v>
      </c>
      <c r="H8" s="272">
        <v>4322</v>
      </c>
      <c r="I8" s="272">
        <v>3730</v>
      </c>
      <c r="J8" s="272">
        <v>17</v>
      </c>
      <c r="L8" s="277"/>
    </row>
    <row r="9" spans="1:12" s="275" customFormat="1" ht="15.75" customHeight="1">
      <c r="A9" s="274" t="s">
        <v>780</v>
      </c>
      <c r="B9" s="273">
        <v>5158</v>
      </c>
      <c r="C9" s="272">
        <v>2419</v>
      </c>
      <c r="D9" s="272">
        <v>226</v>
      </c>
      <c r="E9" s="272">
        <v>1997</v>
      </c>
      <c r="F9" s="272">
        <v>491</v>
      </c>
      <c r="G9" s="272">
        <v>488</v>
      </c>
      <c r="H9" s="272">
        <v>4638</v>
      </c>
      <c r="I9" s="272">
        <v>4036</v>
      </c>
      <c r="J9" s="272">
        <v>25</v>
      </c>
      <c r="L9" s="277"/>
    </row>
    <row r="10" spans="1:12" s="267" customFormat="1" ht="15.75" customHeight="1">
      <c r="A10" s="274" t="s">
        <v>781</v>
      </c>
      <c r="B10" s="828">
        <v>5569</v>
      </c>
      <c r="C10" s="828">
        <v>2556</v>
      </c>
      <c r="D10" s="828">
        <v>231</v>
      </c>
      <c r="E10" s="828">
        <v>2151</v>
      </c>
      <c r="F10" s="828">
        <v>611</v>
      </c>
      <c r="G10" s="828">
        <v>465</v>
      </c>
      <c r="H10" s="828">
        <v>4996</v>
      </c>
      <c r="I10" s="828">
        <v>4357</v>
      </c>
      <c r="J10" s="828">
        <v>20</v>
      </c>
      <c r="L10" s="277"/>
    </row>
    <row r="11" spans="1:12" s="270" customFormat="1" ht="15.75" customHeight="1">
      <c r="A11" s="274" t="s">
        <v>444</v>
      </c>
      <c r="B11" s="828">
        <v>5809</v>
      </c>
      <c r="C11" s="828">
        <v>2640</v>
      </c>
      <c r="D11" s="828">
        <v>216</v>
      </c>
      <c r="E11" s="828">
        <v>2244</v>
      </c>
      <c r="F11" s="828">
        <v>673</v>
      </c>
      <c r="G11" s="828">
        <v>451</v>
      </c>
      <c r="H11" s="828">
        <v>5200</v>
      </c>
      <c r="I11" s="828">
        <v>4572</v>
      </c>
      <c r="J11" s="828">
        <v>36</v>
      </c>
      <c r="L11" s="277"/>
    </row>
    <row r="12" spans="1:12" s="270" customFormat="1" ht="15.75" customHeight="1">
      <c r="A12" s="271" t="s">
        <v>674</v>
      </c>
      <c r="B12" s="949" t="s">
        <v>782</v>
      </c>
      <c r="C12" s="949" t="s">
        <v>783</v>
      </c>
      <c r="D12" s="949">
        <v>224</v>
      </c>
      <c r="E12" s="949" t="s">
        <v>784</v>
      </c>
      <c r="F12" s="949">
        <v>717</v>
      </c>
      <c r="G12" s="949">
        <v>435</v>
      </c>
      <c r="H12" s="949" t="s">
        <v>785</v>
      </c>
      <c r="I12" s="949" t="s">
        <v>786</v>
      </c>
      <c r="J12" s="949">
        <v>43</v>
      </c>
      <c r="L12" s="277"/>
    </row>
    <row r="13" spans="1:12" s="267" customFormat="1" ht="6.75" customHeight="1" thickBot="1">
      <c r="A13" s="269"/>
      <c r="B13" s="268"/>
      <c r="C13" s="268"/>
      <c r="D13" s="268"/>
      <c r="E13" s="268"/>
      <c r="F13" s="268"/>
      <c r="G13" s="268"/>
      <c r="H13" s="268"/>
      <c r="I13" s="268"/>
      <c r="J13" s="268"/>
      <c r="L13" s="277"/>
    </row>
    <row r="14" s="266" customFormat="1" ht="17.25" customHeight="1">
      <c r="L14" s="277"/>
    </row>
    <row r="15" s="266" customFormat="1" ht="14.25">
      <c r="L15" s="277"/>
    </row>
    <row r="16" s="266" customFormat="1" ht="14.25">
      <c r="L16" s="277"/>
    </row>
    <row r="17" s="266" customFormat="1" ht="14.25"/>
    <row r="18" s="266" customFormat="1" ht="14.25"/>
    <row r="19" s="266" customFormat="1" ht="14.25"/>
    <row r="20" s="266" customFormat="1" ht="14.25"/>
    <row r="21" s="266" customFormat="1" ht="14.25"/>
    <row r="22" s="266" customFormat="1" ht="14.25"/>
    <row r="23" s="266" customFormat="1" ht="14.25"/>
    <row r="24" s="266" customFormat="1" ht="13.5" customHeight="1"/>
    <row r="25" s="266" customFormat="1" ht="14.25"/>
    <row r="26" ht="14.25">
      <c r="B26" s="266"/>
    </row>
  </sheetData>
  <sheetProtection/>
  <mergeCells count="8">
    <mergeCell ref="A5:A7"/>
    <mergeCell ref="B5:B7"/>
    <mergeCell ref="E5:E7"/>
    <mergeCell ref="F5:F7"/>
    <mergeCell ref="J5:J7"/>
    <mergeCell ref="G6:G7"/>
    <mergeCell ref="H6:H7"/>
    <mergeCell ref="I6:I7"/>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R18"/>
  <sheetViews>
    <sheetView showGridLines="0" zoomScalePageLayoutView="0" workbookViewId="0" topLeftCell="A1">
      <selection activeCell="D23" sqref="D23"/>
    </sheetView>
  </sheetViews>
  <sheetFormatPr defaultColWidth="9.00390625" defaultRowHeight="13.5"/>
  <cols>
    <col min="1" max="1" width="10.00390625" style="265" customWidth="1"/>
    <col min="2" max="3" width="9.625" style="265" customWidth="1"/>
    <col min="4" max="4" width="10.875" style="265" customWidth="1"/>
    <col min="5" max="12" width="7.25390625" style="265" customWidth="1"/>
    <col min="13" max="16384" width="9.00390625" style="265" customWidth="1"/>
  </cols>
  <sheetData>
    <row r="1" spans="1:12" s="294" customFormat="1" ht="12" customHeight="1">
      <c r="A1" s="291" t="s">
        <v>787</v>
      </c>
      <c r="B1" s="291"/>
      <c r="C1" s="291"/>
      <c r="D1" s="291"/>
      <c r="E1" s="291"/>
      <c r="F1" s="291"/>
      <c r="G1" s="291"/>
      <c r="H1" s="291"/>
      <c r="I1" s="291"/>
      <c r="J1" s="291"/>
      <c r="K1" s="291"/>
      <c r="L1" s="291"/>
    </row>
    <row r="2" spans="1:12" ht="11.25" customHeight="1">
      <c r="A2" s="829" t="s">
        <v>788</v>
      </c>
      <c r="B2" s="830"/>
      <c r="C2" s="830"/>
      <c r="D2" s="830"/>
      <c r="E2" s="830"/>
      <c r="F2" s="830"/>
      <c r="G2" s="830"/>
      <c r="H2" s="830"/>
      <c r="I2" s="830"/>
      <c r="J2" s="830"/>
      <c r="K2" s="830"/>
      <c r="L2" s="830"/>
    </row>
    <row r="3" spans="1:12" ht="11.25" customHeight="1">
      <c r="A3" s="829"/>
      <c r="B3" s="830"/>
      <c r="C3" s="830"/>
      <c r="D3" s="830"/>
      <c r="E3" s="830"/>
      <c r="F3" s="830"/>
      <c r="G3" s="830"/>
      <c r="H3" s="830"/>
      <c r="I3" s="830"/>
      <c r="J3" s="830"/>
      <c r="K3" s="830"/>
      <c r="L3" s="830"/>
    </row>
    <row r="4" spans="1:12" ht="12.75" customHeight="1" thickBot="1">
      <c r="A4" s="267" t="s">
        <v>200</v>
      </c>
      <c r="C4" s="303"/>
      <c r="J4" s="288"/>
      <c r="K4" s="1204" t="s">
        <v>199</v>
      </c>
      <c r="L4" s="1205"/>
    </row>
    <row r="5" spans="1:12" ht="12.75" customHeight="1">
      <c r="A5" s="1188" t="s">
        <v>789</v>
      </c>
      <c r="B5" s="1206" t="s">
        <v>790</v>
      </c>
      <c r="C5" s="1207"/>
      <c r="D5" s="1208" t="s">
        <v>791</v>
      </c>
      <c r="E5" s="1206" t="s">
        <v>198</v>
      </c>
      <c r="F5" s="1210"/>
      <c r="G5" s="1210"/>
      <c r="H5" s="1210"/>
      <c r="I5" s="1210"/>
      <c r="J5" s="1210"/>
      <c r="K5" s="1210"/>
      <c r="L5" s="1210"/>
    </row>
    <row r="6" spans="1:12" ht="12.75" customHeight="1">
      <c r="A6" s="1190"/>
      <c r="B6" s="301" t="s">
        <v>197</v>
      </c>
      <c r="C6" s="301" t="s">
        <v>97</v>
      </c>
      <c r="D6" s="1209"/>
      <c r="E6" s="302" t="s">
        <v>196</v>
      </c>
      <c r="F6" s="302" t="s">
        <v>195</v>
      </c>
      <c r="G6" s="302" t="s">
        <v>194</v>
      </c>
      <c r="H6" s="302" t="s">
        <v>193</v>
      </c>
      <c r="I6" s="301" t="s">
        <v>192</v>
      </c>
      <c r="J6" s="301" t="s">
        <v>191</v>
      </c>
      <c r="K6" s="301" t="s">
        <v>190</v>
      </c>
      <c r="L6" s="300" t="s">
        <v>189</v>
      </c>
    </row>
    <row r="7" spans="1:12" s="267" customFormat="1" ht="15" customHeight="1">
      <c r="A7" s="274" t="s">
        <v>756</v>
      </c>
      <c r="B7" s="299">
        <v>4769</v>
      </c>
      <c r="C7" s="276">
        <v>6374</v>
      </c>
      <c r="D7" s="831">
        <v>7.451705669463439</v>
      </c>
      <c r="E7" s="276">
        <v>5448</v>
      </c>
      <c r="F7" s="276">
        <v>4308</v>
      </c>
      <c r="G7" s="276">
        <v>367</v>
      </c>
      <c r="H7" s="276">
        <v>859</v>
      </c>
      <c r="I7" s="276">
        <v>5546</v>
      </c>
      <c r="J7" s="276">
        <v>1</v>
      </c>
      <c r="K7" s="276">
        <v>135</v>
      </c>
      <c r="L7" s="276">
        <v>5</v>
      </c>
    </row>
    <row r="8" spans="1:12" s="267" customFormat="1" ht="15" customHeight="1">
      <c r="A8" s="274" t="s">
        <v>792</v>
      </c>
      <c r="B8" s="299">
        <v>5158</v>
      </c>
      <c r="C8" s="276">
        <v>6889</v>
      </c>
      <c r="D8" s="831">
        <v>8.08</v>
      </c>
      <c r="E8" s="276">
        <v>5940</v>
      </c>
      <c r="F8" s="276">
        <v>4686</v>
      </c>
      <c r="G8" s="276">
        <v>406</v>
      </c>
      <c r="H8" s="276">
        <v>903</v>
      </c>
      <c r="I8" s="276">
        <v>5919</v>
      </c>
      <c r="J8" s="276">
        <v>1</v>
      </c>
      <c r="K8" s="276">
        <v>158</v>
      </c>
      <c r="L8" s="276">
        <v>7</v>
      </c>
    </row>
    <row r="9" spans="1:12" s="267" customFormat="1" ht="15" customHeight="1">
      <c r="A9" s="274" t="s">
        <v>793</v>
      </c>
      <c r="B9" s="832">
        <v>5569</v>
      </c>
      <c r="C9" s="832">
        <v>7426</v>
      </c>
      <c r="D9" s="833">
        <v>8.74</v>
      </c>
      <c r="E9" s="832">
        <v>6426</v>
      </c>
      <c r="F9" s="832">
        <v>5142</v>
      </c>
      <c r="G9" s="832">
        <v>402</v>
      </c>
      <c r="H9" s="832">
        <v>990</v>
      </c>
      <c r="I9" s="832">
        <v>6318</v>
      </c>
      <c r="J9" s="832">
        <v>1</v>
      </c>
      <c r="K9" s="832">
        <v>176</v>
      </c>
      <c r="L9" s="832">
        <v>7</v>
      </c>
    </row>
    <row r="10" spans="1:12" s="267" customFormat="1" ht="15" customHeight="1">
      <c r="A10" s="274" t="s">
        <v>444</v>
      </c>
      <c r="B10" s="832">
        <v>5809</v>
      </c>
      <c r="C10" s="832">
        <v>7668</v>
      </c>
      <c r="D10" s="833">
        <v>9.06</v>
      </c>
      <c r="E10" s="832">
        <v>6647</v>
      </c>
      <c r="F10" s="832">
        <v>5389</v>
      </c>
      <c r="G10" s="832">
        <v>392</v>
      </c>
      <c r="H10" s="832">
        <v>1063</v>
      </c>
      <c r="I10" s="832">
        <v>6526</v>
      </c>
      <c r="J10" s="832">
        <v>1</v>
      </c>
      <c r="K10" s="832">
        <v>164</v>
      </c>
      <c r="L10" s="832">
        <v>8</v>
      </c>
    </row>
    <row r="11" spans="1:12" s="267" customFormat="1" ht="15" customHeight="1">
      <c r="A11" s="271" t="s">
        <v>674</v>
      </c>
      <c r="B11" s="949" t="s">
        <v>794</v>
      </c>
      <c r="C11" s="949" t="s">
        <v>795</v>
      </c>
      <c r="D11" s="950">
        <v>9.35</v>
      </c>
      <c r="E11" s="949" t="s">
        <v>796</v>
      </c>
      <c r="F11" s="949" t="s">
        <v>797</v>
      </c>
      <c r="G11" s="949">
        <v>376</v>
      </c>
      <c r="H11" s="949" t="s">
        <v>798</v>
      </c>
      <c r="I11" s="949" t="s">
        <v>799</v>
      </c>
      <c r="J11" s="270">
        <v>1</v>
      </c>
      <c r="K11" s="270">
        <v>167</v>
      </c>
      <c r="L11" s="270">
        <v>7</v>
      </c>
    </row>
    <row r="12" spans="1:12" s="270" customFormat="1" ht="7.5" customHeight="1" thickBot="1">
      <c r="A12" s="269"/>
      <c r="B12" s="297"/>
      <c r="C12" s="295"/>
      <c r="D12" s="296"/>
      <c r="E12" s="295"/>
      <c r="F12" s="295"/>
      <c r="G12" s="295"/>
      <c r="H12" s="295"/>
      <c r="I12" s="295"/>
      <c r="J12" s="295"/>
      <c r="K12" s="295"/>
      <c r="L12" s="295"/>
    </row>
    <row r="13" spans="1:11" ht="12.75">
      <c r="A13" s="267" t="s">
        <v>188</v>
      </c>
      <c r="B13" s="294"/>
      <c r="C13" s="294"/>
      <c r="D13" s="294"/>
      <c r="E13" s="294"/>
      <c r="F13" s="294"/>
      <c r="G13" s="294"/>
      <c r="H13" s="294"/>
      <c r="I13" s="294"/>
      <c r="J13" s="294"/>
      <c r="K13" s="294"/>
    </row>
    <row r="14" spans="1:11" ht="12.75">
      <c r="A14" s="267" t="s">
        <v>800</v>
      </c>
      <c r="B14" s="294"/>
      <c r="C14" s="294"/>
      <c r="D14" s="294"/>
      <c r="E14" s="294"/>
      <c r="F14" s="294"/>
      <c r="G14" s="294"/>
      <c r="H14" s="294"/>
      <c r="I14" s="294"/>
      <c r="J14" s="294"/>
      <c r="K14" s="294"/>
    </row>
    <row r="15" spans="1:11" ht="12.75">
      <c r="A15" s="294"/>
      <c r="B15" s="294"/>
      <c r="C15" s="294"/>
      <c r="D15" s="294"/>
      <c r="E15" s="294"/>
      <c r="F15" s="294"/>
      <c r="G15" s="294"/>
      <c r="H15" s="294"/>
      <c r="I15" s="294"/>
      <c r="J15" s="294"/>
      <c r="K15" s="294"/>
    </row>
    <row r="18" spans="15:18" ht="12.75">
      <c r="O18" s="946"/>
      <c r="P18" s="946"/>
      <c r="Q18" s="946"/>
      <c r="R18" s="946"/>
    </row>
  </sheetData>
  <sheetProtection/>
  <mergeCells count="5">
    <mergeCell ref="K4:L4"/>
    <mergeCell ref="A5:A6"/>
    <mergeCell ref="B5:C5"/>
    <mergeCell ref="D5:D6"/>
    <mergeCell ref="E5:L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00B0F0"/>
  </sheetPr>
  <dimension ref="A1:K13"/>
  <sheetViews>
    <sheetView showGridLines="0" zoomScaleSheetLayoutView="100" zoomScalePageLayoutView="0" workbookViewId="0" topLeftCell="A1">
      <selection activeCell="A1" sqref="A1"/>
    </sheetView>
  </sheetViews>
  <sheetFormatPr defaultColWidth="9.00390625" defaultRowHeight="13.5"/>
  <cols>
    <col min="1" max="1" width="10.00390625" style="265" customWidth="1"/>
    <col min="2" max="2" width="10.625" style="265" customWidth="1"/>
    <col min="3" max="3" width="10.50390625" style="265" customWidth="1"/>
    <col min="4" max="4" width="9.625" style="265" customWidth="1"/>
    <col min="5" max="5" width="8.375" style="265" customWidth="1"/>
    <col min="6" max="6" width="9.125" style="265" customWidth="1"/>
    <col min="7" max="7" width="9.625" style="265" customWidth="1"/>
    <col min="8" max="10" width="8.375" style="265" customWidth="1"/>
    <col min="11" max="11" width="9.00390625" style="265" customWidth="1"/>
    <col min="12" max="16384" width="9.00390625" style="265" customWidth="1"/>
  </cols>
  <sheetData>
    <row r="1" spans="1:11" s="294" customFormat="1" ht="12" customHeight="1">
      <c r="A1" s="291" t="s">
        <v>801</v>
      </c>
      <c r="B1" s="291"/>
      <c r="C1" s="291"/>
      <c r="D1" s="291"/>
      <c r="E1" s="291"/>
      <c r="F1" s="291"/>
      <c r="G1" s="291"/>
      <c r="H1" s="291"/>
      <c r="I1" s="291"/>
      <c r="J1" s="291"/>
      <c r="K1" s="291"/>
    </row>
    <row r="2" spans="1:11" ht="12.75" customHeight="1" thickBot="1">
      <c r="A2" s="267" t="s">
        <v>204</v>
      </c>
      <c r="J2" s="288"/>
      <c r="K2" s="287" t="s">
        <v>203</v>
      </c>
    </row>
    <row r="3" spans="1:11" ht="12.75" customHeight="1">
      <c r="A3" s="1188" t="s">
        <v>802</v>
      </c>
      <c r="B3" s="1191" t="s">
        <v>803</v>
      </c>
      <c r="C3" s="1206" t="s">
        <v>202</v>
      </c>
      <c r="D3" s="1211"/>
      <c r="E3" s="1211"/>
      <c r="F3" s="1211"/>
      <c r="G3" s="1211"/>
      <c r="H3" s="1211"/>
      <c r="I3" s="1211"/>
      <c r="J3" s="1212"/>
      <c r="K3" s="1213" t="s">
        <v>804</v>
      </c>
    </row>
    <row r="4" spans="1:11" ht="12.75" customHeight="1">
      <c r="A4" s="1190"/>
      <c r="B4" s="1193"/>
      <c r="C4" s="305" t="s">
        <v>805</v>
      </c>
      <c r="D4" s="305" t="s">
        <v>806</v>
      </c>
      <c r="E4" s="305" t="s">
        <v>807</v>
      </c>
      <c r="F4" s="305" t="s">
        <v>201</v>
      </c>
      <c r="G4" s="305" t="s">
        <v>808</v>
      </c>
      <c r="H4" s="305" t="s">
        <v>809</v>
      </c>
      <c r="I4" s="305" t="s">
        <v>810</v>
      </c>
      <c r="J4" s="305" t="s">
        <v>811</v>
      </c>
      <c r="K4" s="1214"/>
    </row>
    <row r="5" spans="1:11" s="267" customFormat="1" ht="13.5" customHeight="1">
      <c r="A5" s="274" t="s">
        <v>756</v>
      </c>
      <c r="B5" s="273">
        <v>11075842</v>
      </c>
      <c r="C5" s="272">
        <v>2837897</v>
      </c>
      <c r="D5" s="272">
        <v>863986</v>
      </c>
      <c r="E5" s="272">
        <v>34622</v>
      </c>
      <c r="F5" s="272">
        <v>268551</v>
      </c>
      <c r="G5" s="272">
        <v>6664466</v>
      </c>
      <c r="H5" s="272">
        <v>1380</v>
      </c>
      <c r="I5" s="272">
        <v>37263</v>
      </c>
      <c r="J5" s="272">
        <v>12781</v>
      </c>
      <c r="K5" s="272">
        <v>354896</v>
      </c>
    </row>
    <row r="6" spans="1:11" s="267" customFormat="1" ht="13.5" customHeight="1">
      <c r="A6" s="274" t="s">
        <v>812</v>
      </c>
      <c r="B6" s="273">
        <v>11947799</v>
      </c>
      <c r="C6" s="272">
        <v>3121913</v>
      </c>
      <c r="D6" s="272">
        <v>983546</v>
      </c>
      <c r="E6" s="272">
        <v>50995</v>
      </c>
      <c r="F6" s="272">
        <v>269386</v>
      </c>
      <c r="G6" s="272">
        <v>7100484</v>
      </c>
      <c r="H6" s="272">
        <v>2649</v>
      </c>
      <c r="I6" s="272">
        <v>44999</v>
      </c>
      <c r="J6" s="272">
        <v>14253</v>
      </c>
      <c r="K6" s="272">
        <v>359574</v>
      </c>
    </row>
    <row r="7" spans="1:11" s="267" customFormat="1" ht="13.5" customHeight="1">
      <c r="A7" s="274" t="s">
        <v>813</v>
      </c>
      <c r="B7" s="952" t="s">
        <v>875</v>
      </c>
      <c r="C7" s="952" t="s">
        <v>876</v>
      </c>
      <c r="D7" s="952" t="s">
        <v>877</v>
      </c>
      <c r="E7" s="952" t="s">
        <v>878</v>
      </c>
      <c r="F7" s="952" t="s">
        <v>879</v>
      </c>
      <c r="G7" s="952" t="s">
        <v>880</v>
      </c>
      <c r="H7" s="832">
        <v>2023</v>
      </c>
      <c r="I7" s="952" t="s">
        <v>881</v>
      </c>
      <c r="J7" s="952" t="s">
        <v>882</v>
      </c>
      <c r="K7" s="952" t="s">
        <v>883</v>
      </c>
    </row>
    <row r="8" spans="1:11" s="267" customFormat="1" ht="13.5" customHeight="1">
      <c r="A8" s="274" t="s">
        <v>444</v>
      </c>
      <c r="B8" s="832">
        <v>13209697</v>
      </c>
      <c r="C8" s="832">
        <v>3568261</v>
      </c>
      <c r="D8" s="832">
        <v>1177333</v>
      </c>
      <c r="E8" s="832">
        <v>51806</v>
      </c>
      <c r="F8" s="832">
        <v>324024</v>
      </c>
      <c r="G8" s="832">
        <v>7672495</v>
      </c>
      <c r="H8" s="832">
        <v>1807</v>
      </c>
      <c r="I8" s="832">
        <v>35029</v>
      </c>
      <c r="J8" s="832">
        <v>14645</v>
      </c>
      <c r="K8" s="832">
        <v>364297</v>
      </c>
    </row>
    <row r="9" spans="1:11" s="270" customFormat="1" ht="13.5" customHeight="1">
      <c r="A9" s="271" t="s">
        <v>674</v>
      </c>
      <c r="B9" s="949" t="s">
        <v>814</v>
      </c>
      <c r="C9" s="949" t="s">
        <v>815</v>
      </c>
      <c r="D9" s="949" t="s">
        <v>816</v>
      </c>
      <c r="E9" s="949" t="s">
        <v>817</v>
      </c>
      <c r="F9" s="949" t="s">
        <v>818</v>
      </c>
      <c r="G9" s="949" t="s">
        <v>819</v>
      </c>
      <c r="H9" s="949" t="s">
        <v>820</v>
      </c>
      <c r="I9" s="949" t="s">
        <v>821</v>
      </c>
      <c r="J9" s="949" t="s">
        <v>822</v>
      </c>
      <c r="K9" s="949" t="s">
        <v>823</v>
      </c>
    </row>
    <row r="10" spans="1:11" s="270" customFormat="1" ht="7.5" customHeight="1" thickBot="1">
      <c r="A10" s="269"/>
      <c r="B10" s="304"/>
      <c r="C10" s="268"/>
      <c r="D10" s="268"/>
      <c r="E10" s="268"/>
      <c r="F10" s="268"/>
      <c r="G10" s="268"/>
      <c r="H10" s="268"/>
      <c r="I10" s="268"/>
      <c r="J10" s="268"/>
      <c r="K10" s="268"/>
    </row>
    <row r="11" spans="1:11" ht="12.75">
      <c r="A11" s="294"/>
      <c r="B11" s="294"/>
      <c r="C11" s="294"/>
      <c r="D11" s="294"/>
      <c r="E11" s="294"/>
      <c r="F11" s="294"/>
      <c r="G11" s="294"/>
      <c r="H11" s="294"/>
      <c r="I11" s="294"/>
      <c r="J11" s="294"/>
      <c r="K11" s="294"/>
    </row>
    <row r="12" spans="1:11" ht="12.75">
      <c r="A12" s="294"/>
      <c r="B12" s="294"/>
      <c r="C12" s="294"/>
      <c r="D12" s="294"/>
      <c r="E12" s="294"/>
      <c r="F12" s="294"/>
      <c r="G12" s="294"/>
      <c r="H12" s="294"/>
      <c r="I12" s="294"/>
      <c r="J12" s="294"/>
      <c r="K12" s="294"/>
    </row>
    <row r="13" spans="1:11" ht="12.75">
      <c r="A13" s="294"/>
      <c r="B13" s="294"/>
      <c r="C13" s="294"/>
      <c r="D13" s="294"/>
      <c r="E13" s="294"/>
      <c r="F13" s="294"/>
      <c r="G13" s="294"/>
      <c r="H13" s="294"/>
      <c r="I13" s="294"/>
      <c r="J13" s="294"/>
      <c r="K13" s="294"/>
    </row>
  </sheetData>
  <sheetProtection/>
  <mergeCells count="4">
    <mergeCell ref="A3:A4"/>
    <mergeCell ref="B3:B4"/>
    <mergeCell ref="C3:J3"/>
    <mergeCell ref="K3:K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sheetPr>
    <tabColor rgb="FF00B0F0"/>
  </sheetPr>
  <dimension ref="A1:K27"/>
  <sheetViews>
    <sheetView showGridLines="0" zoomScalePageLayoutView="0" workbookViewId="0" topLeftCell="A1">
      <selection activeCell="A1" sqref="A1"/>
    </sheetView>
  </sheetViews>
  <sheetFormatPr defaultColWidth="9.00390625" defaultRowHeight="13.5"/>
  <cols>
    <col min="1" max="1" width="10.375" style="266" customWidth="1"/>
    <col min="2" max="3" width="9.375" style="266" customWidth="1"/>
    <col min="4" max="4" width="9.875" style="306" customWidth="1"/>
    <col min="5" max="5" width="11.625" style="266" customWidth="1"/>
    <col min="6" max="6" width="10.25390625" style="266" customWidth="1"/>
    <col min="7" max="9" width="9.375" style="266" customWidth="1"/>
    <col min="10" max="10" width="10.25390625" style="266" customWidth="1"/>
    <col min="11" max="16384" width="9.00390625" style="266" customWidth="1"/>
  </cols>
  <sheetData>
    <row r="1" spans="1:10" s="294" customFormat="1" ht="12" customHeight="1">
      <c r="A1" s="359" t="s">
        <v>824</v>
      </c>
      <c r="B1" s="357"/>
      <c r="C1" s="359"/>
      <c r="D1" s="358"/>
      <c r="E1" s="357"/>
      <c r="F1" s="357"/>
      <c r="G1" s="357"/>
      <c r="H1" s="357"/>
      <c r="I1" s="358"/>
      <c r="J1" s="357"/>
    </row>
    <row r="2" spans="1:10" s="267" customFormat="1" ht="12.75" customHeight="1" thickBot="1">
      <c r="A2" s="356"/>
      <c r="B2" s="356"/>
      <c r="C2" s="355"/>
      <c r="D2" s="354"/>
      <c r="E2" s="353"/>
      <c r="F2" s="353"/>
      <c r="G2" s="353"/>
      <c r="H2" s="353"/>
      <c r="I2" s="352"/>
      <c r="J2" s="351" t="s">
        <v>241</v>
      </c>
    </row>
    <row r="3" spans="1:10" ht="12.75" customHeight="1">
      <c r="A3" s="1215" t="s">
        <v>825</v>
      </c>
      <c r="B3" s="349" t="s">
        <v>240</v>
      </c>
      <c r="C3" s="349" t="s">
        <v>240</v>
      </c>
      <c r="D3" s="348" t="s">
        <v>239</v>
      </c>
      <c r="E3" s="1218" t="s">
        <v>826</v>
      </c>
      <c r="F3" s="350"/>
      <c r="G3" s="349" t="s">
        <v>240</v>
      </c>
      <c r="H3" s="349" t="s">
        <v>240</v>
      </c>
      <c r="I3" s="348" t="s">
        <v>239</v>
      </c>
      <c r="J3" s="1218" t="s">
        <v>826</v>
      </c>
    </row>
    <row r="4" spans="1:10" ht="12.75" customHeight="1">
      <c r="A4" s="1216"/>
      <c r="B4" s="337" t="s">
        <v>197</v>
      </c>
      <c r="C4" s="337" t="s">
        <v>238</v>
      </c>
      <c r="D4" s="345" t="s">
        <v>827</v>
      </c>
      <c r="E4" s="1219"/>
      <c r="F4" s="347" t="s">
        <v>828</v>
      </c>
      <c r="G4" s="346" t="s">
        <v>197</v>
      </c>
      <c r="H4" s="346" t="s">
        <v>238</v>
      </c>
      <c r="I4" s="345" t="s">
        <v>829</v>
      </c>
      <c r="J4" s="1219"/>
    </row>
    <row r="5" spans="1:10" s="336" customFormat="1" ht="12.75" customHeight="1">
      <c r="A5" s="1217"/>
      <c r="B5" s="344" t="s">
        <v>236</v>
      </c>
      <c r="C5" s="343"/>
      <c r="D5" s="342" t="s">
        <v>235</v>
      </c>
      <c r="E5" s="337" t="s">
        <v>237</v>
      </c>
      <c r="F5" s="341"/>
      <c r="G5" s="340" t="s">
        <v>236</v>
      </c>
      <c r="H5" s="339"/>
      <c r="I5" s="338" t="s">
        <v>235</v>
      </c>
      <c r="J5" s="337" t="s">
        <v>204</v>
      </c>
    </row>
    <row r="6" spans="1:10" s="267" customFormat="1" ht="12" customHeight="1">
      <c r="A6" s="274" t="s">
        <v>756</v>
      </c>
      <c r="B6" s="329">
        <v>4769</v>
      </c>
      <c r="C6" s="327">
        <v>6374</v>
      </c>
      <c r="D6" s="328">
        <v>7.5</v>
      </c>
      <c r="E6" s="327">
        <v>11075842</v>
      </c>
      <c r="F6" s="335" t="s">
        <v>234</v>
      </c>
      <c r="G6" s="298">
        <v>66</v>
      </c>
      <c r="H6" s="298">
        <v>84</v>
      </c>
      <c r="I6" s="334">
        <v>5.1</v>
      </c>
      <c r="J6" s="837" t="s">
        <v>461</v>
      </c>
    </row>
    <row r="7" spans="1:10" s="267" customFormat="1" ht="12" customHeight="1">
      <c r="A7" s="274" t="s">
        <v>830</v>
      </c>
      <c r="B7" s="329">
        <v>5158</v>
      </c>
      <c r="C7" s="327">
        <v>6889</v>
      </c>
      <c r="D7" s="328">
        <v>8.1</v>
      </c>
      <c r="E7" s="327">
        <v>11947799</v>
      </c>
      <c r="F7" s="326" t="s">
        <v>233</v>
      </c>
      <c r="G7" s="832">
        <v>66</v>
      </c>
      <c r="H7" s="832">
        <v>84</v>
      </c>
      <c r="I7" s="834">
        <v>5.1</v>
      </c>
      <c r="J7" s="836" t="s">
        <v>461</v>
      </c>
    </row>
    <row r="8" spans="1:10" s="267" customFormat="1" ht="12" customHeight="1">
      <c r="A8" s="274" t="s">
        <v>831</v>
      </c>
      <c r="B8" s="832">
        <v>5569</v>
      </c>
      <c r="C8" s="832">
        <v>7426</v>
      </c>
      <c r="D8" s="834">
        <v>8.7</v>
      </c>
      <c r="E8" s="952" t="s">
        <v>884</v>
      </c>
      <c r="F8" s="331" t="s">
        <v>232</v>
      </c>
      <c r="G8" s="298">
        <v>165</v>
      </c>
      <c r="H8" s="298">
        <v>225</v>
      </c>
      <c r="I8" s="334">
        <v>4.3</v>
      </c>
      <c r="J8" s="837" t="s">
        <v>461</v>
      </c>
    </row>
    <row r="9" spans="1:10" s="267" customFormat="1" ht="12" customHeight="1">
      <c r="A9" s="274" t="s">
        <v>444</v>
      </c>
      <c r="B9" s="832">
        <v>5809</v>
      </c>
      <c r="C9" s="832">
        <v>7668</v>
      </c>
      <c r="D9" s="834">
        <v>9.1</v>
      </c>
      <c r="E9" s="832">
        <v>13209697</v>
      </c>
      <c r="F9" s="326" t="s">
        <v>231</v>
      </c>
      <c r="G9" s="832">
        <v>39</v>
      </c>
      <c r="H9" s="832">
        <v>57</v>
      </c>
      <c r="I9" s="834">
        <v>3.2</v>
      </c>
      <c r="J9" s="836" t="s">
        <v>461</v>
      </c>
    </row>
    <row r="10" spans="1:11" s="270" customFormat="1" ht="12" customHeight="1">
      <c r="A10" s="271" t="s">
        <v>674</v>
      </c>
      <c r="B10" s="949" t="s">
        <v>832</v>
      </c>
      <c r="C10" s="949" t="s">
        <v>833</v>
      </c>
      <c r="D10" s="951">
        <v>9.35</v>
      </c>
      <c r="E10" s="949" t="s">
        <v>834</v>
      </c>
      <c r="F10" s="326" t="s">
        <v>230</v>
      </c>
      <c r="G10" s="832">
        <v>33</v>
      </c>
      <c r="H10" s="832">
        <v>50</v>
      </c>
      <c r="I10" s="834">
        <v>5.3</v>
      </c>
      <c r="J10" s="836" t="s">
        <v>461</v>
      </c>
      <c r="K10" s="333"/>
    </row>
    <row r="11" spans="1:10" s="267" customFormat="1" ht="12" customHeight="1">
      <c r="A11" s="271"/>
      <c r="B11" s="947"/>
      <c r="C11" s="948"/>
      <c r="D11" s="332"/>
      <c r="E11" s="948"/>
      <c r="F11" s="326" t="s">
        <v>229</v>
      </c>
      <c r="G11" s="832">
        <v>94</v>
      </c>
      <c r="H11" s="832">
        <v>119</v>
      </c>
      <c r="I11" s="834">
        <v>4.6</v>
      </c>
      <c r="J11" s="836" t="s">
        <v>461</v>
      </c>
    </row>
    <row r="12" spans="1:10" s="267" customFormat="1" ht="12" customHeight="1">
      <c r="A12" s="835" t="s">
        <v>228</v>
      </c>
      <c r="B12" s="953" t="s">
        <v>835</v>
      </c>
      <c r="C12" s="953" t="s">
        <v>836</v>
      </c>
      <c r="D12" s="334">
        <v>9.9</v>
      </c>
      <c r="E12" s="953" t="s">
        <v>837</v>
      </c>
      <c r="F12" s="331" t="s">
        <v>227</v>
      </c>
      <c r="G12" s="298">
        <v>35</v>
      </c>
      <c r="H12" s="298">
        <v>46</v>
      </c>
      <c r="I12" s="334">
        <v>7.3</v>
      </c>
      <c r="J12" s="837" t="s">
        <v>461</v>
      </c>
    </row>
    <row r="13" spans="1:10" s="267" customFormat="1" ht="12" customHeight="1">
      <c r="A13" s="835" t="s">
        <v>226</v>
      </c>
      <c r="B13" s="298">
        <v>620</v>
      </c>
      <c r="C13" s="298">
        <v>835</v>
      </c>
      <c r="D13" s="334">
        <v>5.7</v>
      </c>
      <c r="E13" s="953" t="s">
        <v>838</v>
      </c>
      <c r="F13" s="326" t="s">
        <v>225</v>
      </c>
      <c r="G13" s="832">
        <v>35</v>
      </c>
      <c r="H13" s="832">
        <v>46</v>
      </c>
      <c r="I13" s="834">
        <v>7.3</v>
      </c>
      <c r="J13" s="836" t="s">
        <v>461</v>
      </c>
    </row>
    <row r="14" spans="1:10" s="267" customFormat="1" ht="12" customHeight="1">
      <c r="A14" s="330" t="s">
        <v>224</v>
      </c>
      <c r="B14" s="952" t="s">
        <v>839</v>
      </c>
      <c r="C14" s="952" t="s">
        <v>840</v>
      </c>
      <c r="D14" s="834">
        <v>11.1</v>
      </c>
      <c r="E14" s="952" t="s">
        <v>841</v>
      </c>
      <c r="F14" s="331" t="s">
        <v>223</v>
      </c>
      <c r="G14" s="298">
        <v>104</v>
      </c>
      <c r="H14" s="298">
        <v>147</v>
      </c>
      <c r="I14" s="334">
        <v>7.1</v>
      </c>
      <c r="J14" s="837" t="s">
        <v>461</v>
      </c>
    </row>
    <row r="15" spans="1:10" s="267" customFormat="1" ht="12" customHeight="1">
      <c r="A15" s="330" t="s">
        <v>222</v>
      </c>
      <c r="B15" s="952" t="s">
        <v>842</v>
      </c>
      <c r="C15" s="952" t="s">
        <v>843</v>
      </c>
      <c r="D15" s="834">
        <v>15</v>
      </c>
      <c r="E15" s="952" t="s">
        <v>844</v>
      </c>
      <c r="F15" s="326" t="s">
        <v>221</v>
      </c>
      <c r="G15" s="832">
        <v>104</v>
      </c>
      <c r="H15" s="832">
        <v>147</v>
      </c>
      <c r="I15" s="834">
        <v>7.1</v>
      </c>
      <c r="J15" s="836" t="s">
        <v>461</v>
      </c>
    </row>
    <row r="16" spans="1:10" s="267" customFormat="1" ht="12" customHeight="1">
      <c r="A16" s="330" t="s">
        <v>220</v>
      </c>
      <c r="B16" s="832">
        <v>363</v>
      </c>
      <c r="C16" s="832">
        <v>494</v>
      </c>
      <c r="D16" s="834">
        <v>7.1</v>
      </c>
      <c r="E16" s="952" t="s">
        <v>845</v>
      </c>
      <c r="F16" s="331" t="s">
        <v>219</v>
      </c>
      <c r="G16" s="298">
        <v>214</v>
      </c>
      <c r="H16" s="298">
        <v>289</v>
      </c>
      <c r="I16" s="334">
        <v>7</v>
      </c>
      <c r="J16" s="837" t="s">
        <v>461</v>
      </c>
    </row>
    <row r="17" spans="1:10" s="267" customFormat="1" ht="12" customHeight="1">
      <c r="A17" s="330" t="s">
        <v>218</v>
      </c>
      <c r="B17" s="832">
        <v>139</v>
      </c>
      <c r="C17" s="832">
        <v>182</v>
      </c>
      <c r="D17" s="834">
        <v>8.9</v>
      </c>
      <c r="E17" s="952" t="s">
        <v>846</v>
      </c>
      <c r="F17" s="326" t="s">
        <v>217</v>
      </c>
      <c r="G17" s="832">
        <v>92</v>
      </c>
      <c r="H17" s="832">
        <v>122</v>
      </c>
      <c r="I17" s="834">
        <v>17.1</v>
      </c>
      <c r="J17" s="836" t="s">
        <v>461</v>
      </c>
    </row>
    <row r="18" spans="1:10" s="267" customFormat="1" ht="12" customHeight="1">
      <c r="A18" s="330" t="s">
        <v>216</v>
      </c>
      <c r="B18" s="832">
        <v>491</v>
      </c>
      <c r="C18" s="832">
        <v>708</v>
      </c>
      <c r="D18" s="834">
        <v>12.3</v>
      </c>
      <c r="E18" s="952" t="s">
        <v>847</v>
      </c>
      <c r="F18" s="326" t="s">
        <v>215</v>
      </c>
      <c r="G18" s="832">
        <v>50</v>
      </c>
      <c r="H18" s="832">
        <v>68</v>
      </c>
      <c r="I18" s="834">
        <v>7.1</v>
      </c>
      <c r="J18" s="836" t="s">
        <v>461</v>
      </c>
    </row>
    <row r="19" spans="1:10" s="267" customFormat="1" ht="12" customHeight="1">
      <c r="A19" s="330" t="s">
        <v>214</v>
      </c>
      <c r="B19" s="832">
        <v>203</v>
      </c>
      <c r="C19" s="832">
        <v>260</v>
      </c>
      <c r="D19" s="834">
        <v>4.9</v>
      </c>
      <c r="E19" s="952" t="s">
        <v>848</v>
      </c>
      <c r="F19" s="326" t="s">
        <v>213</v>
      </c>
      <c r="G19" s="832">
        <v>73</v>
      </c>
      <c r="H19" s="832">
        <v>100</v>
      </c>
      <c r="I19" s="834">
        <v>4</v>
      </c>
      <c r="J19" s="836" t="s">
        <v>461</v>
      </c>
    </row>
    <row r="20" spans="1:10" s="267" customFormat="1" ht="12" customHeight="1">
      <c r="A20" s="330" t="s">
        <v>212</v>
      </c>
      <c r="B20" s="832">
        <v>125</v>
      </c>
      <c r="C20" s="832">
        <v>150</v>
      </c>
      <c r="D20" s="834">
        <v>4.9</v>
      </c>
      <c r="E20" s="952" t="s">
        <v>849</v>
      </c>
      <c r="F20" s="331" t="s">
        <v>211</v>
      </c>
      <c r="G20" s="298">
        <v>36</v>
      </c>
      <c r="H20" s="298">
        <v>44</v>
      </c>
      <c r="I20" s="334">
        <v>4.6</v>
      </c>
      <c r="J20" s="837" t="s">
        <v>461</v>
      </c>
    </row>
    <row r="21" spans="1:10" s="267" customFormat="1" ht="12" customHeight="1">
      <c r="A21" s="330" t="s">
        <v>210</v>
      </c>
      <c r="B21" s="832">
        <v>138</v>
      </c>
      <c r="C21" s="832">
        <v>184</v>
      </c>
      <c r="D21" s="834">
        <v>3.9</v>
      </c>
      <c r="E21" s="952" t="s">
        <v>850</v>
      </c>
      <c r="F21" s="326" t="s">
        <v>209</v>
      </c>
      <c r="G21" s="832">
        <v>36</v>
      </c>
      <c r="H21" s="832">
        <v>44</v>
      </c>
      <c r="I21" s="834">
        <v>4.6</v>
      </c>
      <c r="J21" s="836" t="s">
        <v>461</v>
      </c>
    </row>
    <row r="22" spans="1:10" s="267" customFormat="1" ht="12" customHeight="1">
      <c r="A22" s="330" t="s">
        <v>208</v>
      </c>
      <c r="B22" s="832">
        <v>232</v>
      </c>
      <c r="C22" s="832">
        <v>298</v>
      </c>
      <c r="D22" s="834">
        <v>10.4</v>
      </c>
      <c r="E22" s="952" t="s">
        <v>851</v>
      </c>
      <c r="F22" s="326"/>
      <c r="G22" s="325"/>
      <c r="H22" s="325"/>
      <c r="I22" s="324"/>
      <c r="J22" s="323"/>
    </row>
    <row r="23" spans="1:10" s="267" customFormat="1" ht="12" customHeight="1">
      <c r="A23" s="330" t="s">
        <v>207</v>
      </c>
      <c r="B23" s="832">
        <v>116</v>
      </c>
      <c r="C23" s="832">
        <v>149</v>
      </c>
      <c r="D23" s="834">
        <v>4.4</v>
      </c>
      <c r="E23" s="952" t="s">
        <v>852</v>
      </c>
      <c r="F23" s="326"/>
      <c r="G23" s="325"/>
      <c r="H23" s="325"/>
      <c r="I23" s="324"/>
      <c r="J23" s="323"/>
    </row>
    <row r="24" spans="1:10" s="267" customFormat="1" ht="4.5" customHeight="1" thickBot="1">
      <c r="A24" s="322"/>
      <c r="B24" s="321"/>
      <c r="C24" s="320"/>
      <c r="D24" s="319"/>
      <c r="E24" s="318"/>
      <c r="F24" s="317"/>
      <c r="G24" s="316"/>
      <c r="H24" s="316"/>
      <c r="I24" s="315"/>
      <c r="J24" s="314"/>
    </row>
    <row r="25" spans="1:10" ht="12.75" customHeight="1">
      <c r="A25" s="313" t="s">
        <v>206</v>
      </c>
      <c r="B25" s="311"/>
      <c r="C25" s="311"/>
      <c r="D25" s="312"/>
      <c r="E25" s="311"/>
      <c r="F25" s="308"/>
      <c r="G25" s="311"/>
      <c r="H25" s="311"/>
      <c r="I25" s="312"/>
      <c r="J25" s="311"/>
    </row>
    <row r="26" spans="1:10" ht="12" customHeight="1">
      <c r="A26" s="729" t="s">
        <v>853</v>
      </c>
      <c r="B26" s="310"/>
      <c r="C26" s="310"/>
      <c r="D26" s="309"/>
      <c r="E26" s="310"/>
      <c r="F26" s="267"/>
      <c r="G26" s="308"/>
      <c r="H26" s="308"/>
      <c r="I26" s="309"/>
      <c r="J26" s="308"/>
    </row>
    <row r="27" ht="14.25">
      <c r="A27" s="307" t="s">
        <v>205</v>
      </c>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2:U210"/>
  <sheetViews>
    <sheetView showGridLines="0" zoomScalePageLayoutView="0" workbookViewId="0" topLeftCell="A1">
      <selection activeCell="B16" sqref="B16"/>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8" t="s">
        <v>67</v>
      </c>
      <c r="C2" s="13"/>
      <c r="D2" s="79"/>
      <c r="J2" s="78" t="s">
        <v>68</v>
      </c>
      <c r="R2" s="14" t="s">
        <v>69</v>
      </c>
    </row>
    <row r="3" spans="1:19" s="81" customFormat="1" ht="15" customHeight="1">
      <c r="A3" s="980" t="s">
        <v>21</v>
      </c>
      <c r="B3" s="995" t="s">
        <v>22</v>
      </c>
      <c r="C3" s="996"/>
      <c r="D3" s="996"/>
      <c r="E3" s="996"/>
      <c r="F3" s="996"/>
      <c r="G3" s="996"/>
      <c r="H3" s="996"/>
      <c r="I3" s="996"/>
      <c r="J3" s="16"/>
      <c r="K3" s="16" t="s">
        <v>22</v>
      </c>
      <c r="L3" s="16"/>
      <c r="M3" s="16"/>
      <c r="N3" s="16"/>
      <c r="O3" s="16"/>
      <c r="P3" s="16"/>
      <c r="Q3" s="16"/>
      <c r="R3" s="16"/>
      <c r="S3" s="16"/>
    </row>
    <row r="4" spans="1:19" s="14" customFormat="1" ht="30" customHeight="1">
      <c r="A4" s="982"/>
      <c r="B4" s="986" t="s">
        <v>70</v>
      </c>
      <c r="C4" s="987"/>
      <c r="D4" s="34" t="s">
        <v>71</v>
      </c>
      <c r="E4" s="83"/>
      <c r="F4" s="34" t="s">
        <v>72</v>
      </c>
      <c r="G4" s="83"/>
      <c r="H4" s="986" t="s">
        <v>73</v>
      </c>
      <c r="I4" s="987"/>
      <c r="J4" s="987" t="s">
        <v>70</v>
      </c>
      <c r="K4" s="987"/>
      <c r="L4" s="34" t="s">
        <v>71</v>
      </c>
      <c r="M4" s="83"/>
      <c r="N4" s="34" t="s">
        <v>72</v>
      </c>
      <c r="O4" s="83"/>
      <c r="P4" s="986" t="s">
        <v>73</v>
      </c>
      <c r="Q4" s="987"/>
      <c r="R4" s="34" t="s">
        <v>9</v>
      </c>
      <c r="S4" s="86"/>
    </row>
    <row r="5" spans="1:19" s="81" customFormat="1" ht="15" customHeight="1">
      <c r="A5" s="984"/>
      <c r="B5" s="41" t="s">
        <v>1</v>
      </c>
      <c r="C5" s="40" t="s">
        <v>15</v>
      </c>
      <c r="D5" s="84" t="s">
        <v>74</v>
      </c>
      <c r="E5" s="38" t="s">
        <v>15</v>
      </c>
      <c r="F5" s="38" t="s">
        <v>66</v>
      </c>
      <c r="G5" s="38" t="s">
        <v>15</v>
      </c>
      <c r="H5" s="38" t="s">
        <v>1</v>
      </c>
      <c r="I5" s="40" t="s">
        <v>15</v>
      </c>
      <c r="J5" s="41" t="s">
        <v>1</v>
      </c>
      <c r="K5" s="38" t="s">
        <v>15</v>
      </c>
      <c r="L5" s="38" t="s">
        <v>1</v>
      </c>
      <c r="M5" s="38" t="s">
        <v>15</v>
      </c>
      <c r="N5" s="38" t="s">
        <v>66</v>
      </c>
      <c r="O5" s="38" t="s">
        <v>15</v>
      </c>
      <c r="P5" s="38" t="s">
        <v>1</v>
      </c>
      <c r="Q5" s="40" t="s">
        <v>15</v>
      </c>
      <c r="R5" s="38" t="s">
        <v>1</v>
      </c>
      <c r="S5" s="40" t="s">
        <v>15</v>
      </c>
    </row>
    <row r="6" spans="1:18" s="14" customFormat="1" ht="12" customHeight="1">
      <c r="A6" s="43" t="s">
        <v>17</v>
      </c>
      <c r="H6" s="47"/>
      <c r="I6" s="47"/>
      <c r="R6" s="87"/>
    </row>
    <row r="7" spans="1:19" s="14" customFormat="1" ht="15.75" customHeight="1">
      <c r="A7" s="50" t="s">
        <v>561</v>
      </c>
      <c r="B7" s="58">
        <v>90261</v>
      </c>
      <c r="C7" s="51">
        <v>1988819</v>
      </c>
      <c r="D7" s="51">
        <v>56491</v>
      </c>
      <c r="E7" s="51">
        <v>505022</v>
      </c>
      <c r="F7" s="51">
        <v>2352</v>
      </c>
      <c r="G7" s="51">
        <v>40651</v>
      </c>
      <c r="H7" s="51">
        <v>9</v>
      </c>
      <c r="I7" s="51">
        <v>784</v>
      </c>
      <c r="J7" s="51">
        <v>8813</v>
      </c>
      <c r="K7" s="51">
        <v>171798</v>
      </c>
      <c r="L7" s="56">
        <v>5105</v>
      </c>
      <c r="M7" s="56">
        <v>38177</v>
      </c>
      <c r="N7" s="56">
        <v>205</v>
      </c>
      <c r="O7" s="56">
        <v>3044</v>
      </c>
      <c r="P7" s="56">
        <v>2</v>
      </c>
      <c r="Q7" s="56">
        <v>66</v>
      </c>
      <c r="R7" s="58">
        <v>3795</v>
      </c>
      <c r="S7" s="51">
        <v>255151</v>
      </c>
    </row>
    <row r="8" spans="1:19" s="14" customFormat="1" ht="15.75" customHeight="1">
      <c r="A8" s="50" t="s">
        <v>89</v>
      </c>
      <c r="B8" s="51">
        <v>84501</v>
      </c>
      <c r="C8" s="51">
        <v>1961789</v>
      </c>
      <c r="D8" s="51">
        <v>51416</v>
      </c>
      <c r="E8" s="51">
        <v>463620</v>
      </c>
      <c r="F8" s="51">
        <v>2402</v>
      </c>
      <c r="G8" s="51">
        <v>43080</v>
      </c>
      <c r="H8" s="51">
        <v>7</v>
      </c>
      <c r="I8" s="51">
        <v>714</v>
      </c>
      <c r="J8" s="51">
        <v>9147</v>
      </c>
      <c r="K8" s="51">
        <v>183601</v>
      </c>
      <c r="L8" s="56">
        <v>5079</v>
      </c>
      <c r="M8" s="56">
        <v>38721</v>
      </c>
      <c r="N8" s="56">
        <v>253</v>
      </c>
      <c r="O8" s="56">
        <v>3399</v>
      </c>
      <c r="P8" s="56">
        <v>-1</v>
      </c>
      <c r="Q8" s="56">
        <v>-16</v>
      </c>
      <c r="R8" s="58">
        <v>4206</v>
      </c>
      <c r="S8" s="51">
        <v>202111</v>
      </c>
    </row>
    <row r="9" spans="1:20" s="14" customFormat="1" ht="15.75" customHeight="1">
      <c r="A9" s="50" t="s">
        <v>632</v>
      </c>
      <c r="B9" s="58">
        <v>83263</v>
      </c>
      <c r="C9" s="51">
        <v>1945205.3384999998</v>
      </c>
      <c r="D9" s="51">
        <v>51279</v>
      </c>
      <c r="E9" s="51">
        <v>452406.387</v>
      </c>
      <c r="F9" s="51">
        <v>2320</v>
      </c>
      <c r="G9" s="51">
        <v>39024.134</v>
      </c>
      <c r="H9" s="51">
        <v>5</v>
      </c>
      <c r="I9" s="51">
        <v>143.45000000000002</v>
      </c>
      <c r="J9" s="51">
        <v>9058</v>
      </c>
      <c r="K9" s="51">
        <v>185463.94900000002</v>
      </c>
      <c r="L9" s="56">
        <v>5294</v>
      </c>
      <c r="M9" s="56">
        <v>39473.784</v>
      </c>
      <c r="N9" s="56">
        <v>235</v>
      </c>
      <c r="O9" s="56">
        <v>3667.94</v>
      </c>
      <c r="P9" s="56" t="s">
        <v>0</v>
      </c>
      <c r="Q9" s="824" t="s">
        <v>0</v>
      </c>
      <c r="R9" s="58">
        <v>4140</v>
      </c>
      <c r="S9" s="51">
        <v>204163.597</v>
      </c>
      <c r="T9" s="47"/>
    </row>
    <row r="10" spans="1:21" s="14" customFormat="1" ht="15.75" customHeight="1">
      <c r="A10" s="50" t="s">
        <v>445</v>
      </c>
      <c r="B10" s="55">
        <v>84164</v>
      </c>
      <c r="C10" s="55">
        <v>2043727</v>
      </c>
      <c r="D10" s="55">
        <v>52364</v>
      </c>
      <c r="E10" s="55">
        <v>490832</v>
      </c>
      <c r="F10" s="55">
        <v>2229</v>
      </c>
      <c r="G10" s="55">
        <v>38314</v>
      </c>
      <c r="H10" s="55">
        <v>14</v>
      </c>
      <c r="I10" s="55">
        <v>713</v>
      </c>
      <c r="J10" s="55">
        <v>8639</v>
      </c>
      <c r="K10" s="55">
        <v>171235</v>
      </c>
      <c r="L10" s="55">
        <v>5028</v>
      </c>
      <c r="M10" s="55">
        <v>40871</v>
      </c>
      <c r="N10" s="55">
        <v>220</v>
      </c>
      <c r="O10" s="55">
        <v>3249</v>
      </c>
      <c r="P10" s="51" t="s">
        <v>0</v>
      </c>
      <c r="Q10" s="59" t="s">
        <v>0</v>
      </c>
      <c r="R10" s="55">
        <v>3946</v>
      </c>
      <c r="S10" s="55">
        <v>218002</v>
      </c>
      <c r="T10" s="47"/>
      <c r="U10" s="47"/>
    </row>
    <row r="11" spans="1:19" s="63" customFormat="1" ht="15.75" customHeight="1" thickBot="1">
      <c r="A11" s="60" t="s">
        <v>563</v>
      </c>
      <c r="B11" s="874">
        <v>84490</v>
      </c>
      <c r="C11" s="874">
        <v>2234441.1619999995</v>
      </c>
      <c r="D11" s="874">
        <v>52966</v>
      </c>
      <c r="E11" s="874">
        <v>481471.564</v>
      </c>
      <c r="F11" s="874">
        <v>2530</v>
      </c>
      <c r="G11" s="874">
        <v>46511.42599999999</v>
      </c>
      <c r="H11" s="874">
        <v>60</v>
      </c>
      <c r="I11" s="874">
        <v>3173.0400000000004</v>
      </c>
      <c r="J11" s="874">
        <v>9347</v>
      </c>
      <c r="K11" s="874">
        <v>165023.7</v>
      </c>
      <c r="L11" s="879">
        <v>5704</v>
      </c>
      <c r="M11" s="879">
        <v>46862.277</v>
      </c>
      <c r="N11" s="879">
        <v>167</v>
      </c>
      <c r="O11" s="879">
        <v>2100.4639999999995</v>
      </c>
      <c r="P11" s="879" t="s">
        <v>0</v>
      </c>
      <c r="Q11" s="880" t="s">
        <v>0</v>
      </c>
      <c r="R11" s="881">
        <v>3802</v>
      </c>
      <c r="S11" s="874">
        <v>171585.58000000002</v>
      </c>
    </row>
    <row r="12" spans="2:3" ht="12.75">
      <c r="B12" s="65"/>
      <c r="C12" s="65"/>
    </row>
    <row r="13" spans="2:3" ht="12.75">
      <c r="B13" s="73"/>
      <c r="C13" s="73"/>
    </row>
    <row r="14" spans="2:3" ht="12.75">
      <c r="B14" s="73"/>
      <c r="C14" s="73"/>
    </row>
    <row r="15" spans="2:3" ht="12.75">
      <c r="B15" s="73"/>
      <c r="C15" s="73"/>
    </row>
    <row r="16" spans="2:3" ht="12.75">
      <c r="B16" s="73"/>
      <c r="C16" s="73"/>
    </row>
    <row r="17" spans="2:3" ht="12.75">
      <c r="B17" s="73"/>
      <c r="C17" s="73"/>
    </row>
    <row r="18" spans="2:3" ht="12.75">
      <c r="B18" s="73"/>
      <c r="C18" s="73"/>
    </row>
    <row r="19" spans="2:3" ht="12.75">
      <c r="B19" s="73"/>
      <c r="C19" s="73"/>
    </row>
    <row r="20" spans="2:3" ht="12.75">
      <c r="B20" s="73"/>
      <c r="C20" s="73"/>
    </row>
    <row r="21" spans="2:3" ht="12.75">
      <c r="B21" s="73"/>
      <c r="C21" s="73"/>
    </row>
    <row r="22" spans="2:3" ht="12.75">
      <c r="B22" s="73"/>
      <c r="C22" s="73"/>
    </row>
    <row r="23" spans="2:3" ht="12.75">
      <c r="B23" s="73"/>
      <c r="C23" s="73"/>
    </row>
    <row r="24" spans="2:19" ht="12.75">
      <c r="B24" s="73"/>
      <c r="C24" s="73"/>
      <c r="S24" s="77"/>
    </row>
    <row r="25" spans="2:3" ht="12.75">
      <c r="B25" s="73"/>
      <c r="C25" s="73"/>
    </row>
    <row r="26" spans="2:3" ht="12.75">
      <c r="B26" s="73"/>
      <c r="C26" s="73"/>
    </row>
    <row r="72" spans="2:3" ht="12.75">
      <c r="B72" s="73"/>
      <c r="C72" s="73"/>
    </row>
    <row r="73" spans="2:3" ht="12.75">
      <c r="B73" s="73"/>
      <c r="C73" s="73"/>
    </row>
    <row r="74" spans="2:3" ht="12.75">
      <c r="B74" s="73"/>
      <c r="C74" s="73"/>
    </row>
    <row r="75" spans="2:3" ht="12.75">
      <c r="B75" s="73"/>
      <c r="C75" s="73"/>
    </row>
    <row r="76" spans="2:3" ht="12.75">
      <c r="B76" s="73"/>
      <c r="C76" s="73"/>
    </row>
    <row r="77" spans="2:3" ht="12.75">
      <c r="B77" s="73"/>
      <c r="C77" s="73"/>
    </row>
    <row r="78" spans="2:3" ht="12.75">
      <c r="B78" s="73"/>
      <c r="C78" s="73"/>
    </row>
    <row r="79" spans="2:3" ht="12.75">
      <c r="B79" s="73"/>
      <c r="C79" s="73"/>
    </row>
    <row r="80" spans="2:3" ht="12.75">
      <c r="B80" s="73"/>
      <c r="C80" s="73"/>
    </row>
    <row r="81" spans="2:3" ht="12.75">
      <c r="B81" s="73"/>
      <c r="C81" s="73"/>
    </row>
    <row r="82" spans="2:3" ht="12.75">
      <c r="B82" s="73"/>
      <c r="C82" s="73"/>
    </row>
    <row r="83" spans="2:3" ht="12.75">
      <c r="B83" s="73"/>
      <c r="C83" s="73"/>
    </row>
    <row r="84" spans="2:3" ht="12.75">
      <c r="B84" s="73"/>
      <c r="C84" s="73"/>
    </row>
    <row r="85" spans="2:3" ht="12.75">
      <c r="B85" s="73"/>
      <c r="C85" s="73"/>
    </row>
    <row r="86" spans="2:3" ht="12.75">
      <c r="B86" s="73"/>
      <c r="C86" s="73"/>
    </row>
    <row r="87" spans="2:3" ht="12.75">
      <c r="B87" s="73"/>
      <c r="C87" s="73"/>
    </row>
    <row r="88" spans="2:3" ht="12.75">
      <c r="B88" s="73"/>
      <c r="C88" s="73"/>
    </row>
    <row r="89" spans="2:3" ht="12.75">
      <c r="B89" s="73"/>
      <c r="C89" s="73"/>
    </row>
    <row r="90" spans="2:3" ht="12.75">
      <c r="B90" s="73"/>
      <c r="C90" s="73"/>
    </row>
    <row r="91" spans="2:3" ht="12.75">
      <c r="B91" s="73"/>
      <c r="C91" s="73"/>
    </row>
    <row r="92" spans="2:3" ht="12.75">
      <c r="B92" s="73"/>
      <c r="C92" s="73"/>
    </row>
    <row r="93" spans="2:3" ht="12.75">
      <c r="B93" s="73"/>
      <c r="C93" s="73"/>
    </row>
    <row r="94" spans="2:3" ht="12.75">
      <c r="B94" s="73"/>
      <c r="C94" s="73"/>
    </row>
    <row r="95" spans="2:3" ht="12.75">
      <c r="B95" s="73"/>
      <c r="C95" s="73"/>
    </row>
    <row r="96" spans="2:3" ht="12.75">
      <c r="B96" s="73"/>
      <c r="C96" s="73"/>
    </row>
    <row r="97" spans="2:3" ht="12.75">
      <c r="B97" s="73"/>
      <c r="C97" s="73"/>
    </row>
    <row r="98" spans="2:3" ht="12.75">
      <c r="B98" s="73"/>
      <c r="C98" s="73"/>
    </row>
    <row r="99" spans="2:3" ht="12.75">
      <c r="B99" s="73"/>
      <c r="C99" s="73"/>
    </row>
    <row r="100" spans="2:3" ht="12.75">
      <c r="B100" s="73"/>
      <c r="C100" s="73"/>
    </row>
    <row r="101" spans="2:3" ht="12.75">
      <c r="B101" s="73"/>
      <c r="C101" s="73"/>
    </row>
    <row r="102" spans="2:3" ht="12.75">
      <c r="B102" s="73"/>
      <c r="C102" s="73"/>
    </row>
    <row r="103" spans="2:3" ht="12.75">
      <c r="B103" s="73"/>
      <c r="C103" s="73"/>
    </row>
    <row r="104" spans="2:3" ht="12.75">
      <c r="B104" s="73"/>
      <c r="C104" s="73"/>
    </row>
    <row r="105" spans="2:3" ht="12.75">
      <c r="B105" s="73"/>
      <c r="C105" s="73"/>
    </row>
    <row r="106" spans="2:3" ht="12.75">
      <c r="B106" s="73"/>
      <c r="C106" s="73"/>
    </row>
    <row r="107" spans="2:3" ht="12.75">
      <c r="B107" s="73"/>
      <c r="C107" s="73"/>
    </row>
    <row r="108" spans="2:3" ht="12.75">
      <c r="B108" s="73"/>
      <c r="C108" s="73"/>
    </row>
    <row r="109" spans="2:3" ht="12.75">
      <c r="B109" s="73"/>
      <c r="C109" s="73"/>
    </row>
    <row r="110" spans="2:3" ht="12.75">
      <c r="B110" s="73"/>
      <c r="C110" s="73"/>
    </row>
    <row r="111" spans="2:3" ht="12.75">
      <c r="B111" s="73"/>
      <c r="C111" s="73"/>
    </row>
    <row r="112" spans="2:3" ht="12.75">
      <c r="B112" s="73"/>
      <c r="C112" s="73"/>
    </row>
    <row r="113" spans="2:3" ht="12.75">
      <c r="B113" s="73"/>
      <c r="C113" s="73"/>
    </row>
    <row r="114" spans="2:3" ht="12.75">
      <c r="B114" s="73"/>
      <c r="C114" s="73"/>
    </row>
    <row r="115" spans="2:3" ht="12.75">
      <c r="B115" s="73"/>
      <c r="C115" s="73"/>
    </row>
    <row r="116" spans="2:3" ht="12.75">
      <c r="B116" s="73"/>
      <c r="C116" s="73"/>
    </row>
    <row r="117" spans="2:3" ht="12.75">
      <c r="B117" s="73"/>
      <c r="C117" s="73"/>
    </row>
    <row r="118" spans="2:3" ht="12.75">
      <c r="B118" s="73"/>
      <c r="C118" s="73"/>
    </row>
    <row r="119" spans="2:3" ht="12.75">
      <c r="B119" s="73"/>
      <c r="C119" s="73"/>
    </row>
    <row r="120" spans="2:3" ht="12.75">
      <c r="B120" s="73"/>
      <c r="C120" s="73"/>
    </row>
    <row r="121" spans="2:3" ht="12.75">
      <c r="B121" s="73"/>
      <c r="C121" s="73"/>
    </row>
    <row r="122" spans="2:3" ht="12.75">
      <c r="B122" s="73"/>
      <c r="C122" s="73"/>
    </row>
    <row r="123" spans="2:3" ht="12.75">
      <c r="B123" s="73"/>
      <c r="C123" s="73"/>
    </row>
    <row r="124" spans="2:3" ht="12.75">
      <c r="B124" s="73"/>
      <c r="C124" s="73"/>
    </row>
    <row r="125" spans="2:3" ht="12.75">
      <c r="B125" s="73"/>
      <c r="C125" s="73"/>
    </row>
    <row r="126" spans="2:3" ht="12.75">
      <c r="B126" s="73"/>
      <c r="C126" s="73"/>
    </row>
    <row r="127" spans="2:3" ht="12.75">
      <c r="B127" s="73"/>
      <c r="C127" s="73"/>
    </row>
    <row r="128" spans="2:3" ht="12.75">
      <c r="B128" s="73"/>
      <c r="C128" s="73"/>
    </row>
    <row r="129" spans="2:3" ht="12.75">
      <c r="B129" s="73"/>
      <c r="C129" s="73"/>
    </row>
    <row r="130" spans="2:3" ht="12.75">
      <c r="B130" s="73"/>
      <c r="C130" s="73"/>
    </row>
    <row r="131" spans="2:3" ht="12.75">
      <c r="B131" s="73"/>
      <c r="C131" s="73"/>
    </row>
    <row r="132" spans="2:3" ht="12.75">
      <c r="B132" s="73"/>
      <c r="C132" s="73"/>
    </row>
    <row r="133" spans="2:3" ht="12.75">
      <c r="B133" s="73"/>
      <c r="C133" s="73"/>
    </row>
    <row r="134" spans="2:3" ht="12.75">
      <c r="B134" s="73"/>
      <c r="C134" s="73"/>
    </row>
    <row r="135" spans="2:3" ht="12.75">
      <c r="B135" s="73"/>
      <c r="C135" s="73"/>
    </row>
    <row r="136" spans="2:3" ht="12.75">
      <c r="B136" s="73"/>
      <c r="C136" s="73"/>
    </row>
    <row r="137" spans="2:3" ht="12.75">
      <c r="B137" s="73"/>
      <c r="C137" s="73"/>
    </row>
    <row r="138" spans="2:3" ht="12.75">
      <c r="B138" s="73"/>
      <c r="C138" s="73"/>
    </row>
    <row r="139" spans="2:3" ht="12.75">
      <c r="B139" s="73"/>
      <c r="C139" s="73"/>
    </row>
    <row r="140" spans="2:3" ht="12.75">
      <c r="B140" s="73"/>
      <c r="C140" s="73"/>
    </row>
    <row r="141" spans="2:3" ht="12.75">
      <c r="B141" s="73"/>
      <c r="C141" s="73"/>
    </row>
    <row r="142" spans="2:3" ht="12.75">
      <c r="B142" s="73"/>
      <c r="C142" s="73"/>
    </row>
    <row r="143" spans="2:3" ht="12.75">
      <c r="B143" s="73"/>
      <c r="C143" s="73"/>
    </row>
    <row r="144" spans="2:3" ht="12.75">
      <c r="B144" s="73"/>
      <c r="C144" s="73"/>
    </row>
    <row r="145" spans="2:3" ht="12.75">
      <c r="B145" s="73"/>
      <c r="C145" s="73"/>
    </row>
    <row r="146" spans="2:3" ht="12.75">
      <c r="B146" s="73"/>
      <c r="C146" s="73"/>
    </row>
    <row r="147" spans="2:3" ht="12.75">
      <c r="B147" s="73"/>
      <c r="C147" s="73"/>
    </row>
    <row r="148" spans="2:3" ht="12.75">
      <c r="B148" s="73"/>
      <c r="C148" s="73"/>
    </row>
    <row r="149" spans="2:3" ht="12.75">
      <c r="B149" s="73"/>
      <c r="C149" s="73"/>
    </row>
    <row r="150" spans="2:3" ht="12.75">
      <c r="B150" s="73"/>
      <c r="C150" s="73"/>
    </row>
    <row r="151" spans="2:3" ht="12.75">
      <c r="B151" s="73"/>
      <c r="C151" s="73"/>
    </row>
    <row r="152" spans="2:3" ht="12.75">
      <c r="B152" s="73"/>
      <c r="C152" s="73"/>
    </row>
    <row r="153" spans="2:3" ht="12.75">
      <c r="B153" s="73"/>
      <c r="C153" s="73"/>
    </row>
    <row r="154" spans="2:3" ht="12.75">
      <c r="B154" s="73"/>
      <c r="C154" s="73"/>
    </row>
    <row r="155" spans="2:3" ht="12.75">
      <c r="B155" s="73"/>
      <c r="C155" s="73"/>
    </row>
    <row r="156" spans="2:3" ht="12.75">
      <c r="B156" s="73"/>
      <c r="C156" s="73"/>
    </row>
    <row r="157" spans="2:3" ht="12.75">
      <c r="B157" s="73"/>
      <c r="C157" s="73"/>
    </row>
    <row r="158" spans="2:3" ht="12.75">
      <c r="B158" s="73"/>
      <c r="C158" s="73"/>
    </row>
    <row r="159" spans="2:3" ht="12.75">
      <c r="B159" s="73"/>
      <c r="C159" s="73"/>
    </row>
    <row r="160" spans="2:3" ht="12.75">
      <c r="B160" s="73"/>
      <c r="C160" s="73"/>
    </row>
    <row r="161" spans="2:3" ht="12.75">
      <c r="B161" s="73"/>
      <c r="C161" s="73"/>
    </row>
    <row r="162" spans="2:3" ht="12.75">
      <c r="B162" s="73"/>
      <c r="C162" s="73"/>
    </row>
    <row r="163" spans="2:3" ht="12.75">
      <c r="B163" s="73"/>
      <c r="C163" s="73"/>
    </row>
    <row r="164" spans="2:3" ht="12.75">
      <c r="B164" s="73"/>
      <c r="C164" s="73"/>
    </row>
    <row r="165" spans="2:3" ht="12.75">
      <c r="B165" s="73"/>
      <c r="C165" s="73"/>
    </row>
    <row r="166" spans="2:3" ht="12.75">
      <c r="B166" s="73"/>
      <c r="C166" s="73"/>
    </row>
    <row r="167" spans="2:3" ht="12.75">
      <c r="B167" s="73"/>
      <c r="C167" s="73"/>
    </row>
    <row r="168" spans="2:3" ht="12.75">
      <c r="B168" s="73"/>
      <c r="C168" s="73"/>
    </row>
    <row r="169" spans="2:3" ht="12.75">
      <c r="B169" s="73"/>
      <c r="C169" s="73"/>
    </row>
    <row r="170" spans="2:3" ht="12.75">
      <c r="B170" s="73"/>
      <c r="C170" s="73"/>
    </row>
    <row r="171" spans="2:3" ht="12.75">
      <c r="B171" s="73"/>
      <c r="C171" s="73"/>
    </row>
    <row r="172" spans="2:3" ht="12.75">
      <c r="B172" s="73"/>
      <c r="C172" s="73"/>
    </row>
    <row r="173" spans="2:3" ht="12.75">
      <c r="B173" s="73"/>
      <c r="C173" s="73"/>
    </row>
    <row r="174" spans="2:3" ht="12.75">
      <c r="B174" s="73"/>
      <c r="C174" s="73"/>
    </row>
    <row r="175" spans="2:3" ht="12.75">
      <c r="B175" s="73"/>
      <c r="C175" s="73"/>
    </row>
    <row r="176" spans="2:3" ht="12.75">
      <c r="B176" s="73"/>
      <c r="C176" s="73"/>
    </row>
    <row r="177" spans="2:3" ht="12.75">
      <c r="B177" s="73"/>
      <c r="C177" s="73"/>
    </row>
    <row r="178" spans="2:3" ht="12.75">
      <c r="B178" s="73"/>
      <c r="C178" s="73"/>
    </row>
    <row r="179" spans="2:3" ht="12.75">
      <c r="B179" s="73"/>
      <c r="C179" s="73"/>
    </row>
    <row r="180" spans="2:3" ht="12.75">
      <c r="B180" s="73"/>
      <c r="C180" s="73"/>
    </row>
    <row r="181" spans="2:3" ht="12.75">
      <c r="B181" s="73"/>
      <c r="C181" s="73"/>
    </row>
    <row r="182" spans="2:3" ht="12.75">
      <c r="B182" s="73"/>
      <c r="C182" s="73"/>
    </row>
    <row r="183" spans="2:3" ht="12.75">
      <c r="B183" s="73"/>
      <c r="C183" s="73"/>
    </row>
    <row r="184" spans="2:3" ht="12.75">
      <c r="B184" s="73"/>
      <c r="C184" s="73"/>
    </row>
    <row r="185" spans="2:3" ht="12.75">
      <c r="B185" s="73"/>
      <c r="C185" s="73"/>
    </row>
    <row r="186" spans="2:3" ht="12.75">
      <c r="B186" s="73"/>
      <c r="C186" s="73"/>
    </row>
    <row r="187" spans="2:3" ht="12.75">
      <c r="B187" s="73"/>
      <c r="C187" s="73"/>
    </row>
    <row r="188" spans="2:3" ht="12.75">
      <c r="B188" s="73"/>
      <c r="C188" s="73"/>
    </row>
    <row r="189" spans="2:3" ht="12.75">
      <c r="B189" s="73"/>
      <c r="C189" s="73"/>
    </row>
    <row r="190" spans="2:3" ht="12.75">
      <c r="B190" s="73"/>
      <c r="C190" s="73"/>
    </row>
    <row r="191" spans="2:3" ht="12.75">
      <c r="B191" s="73"/>
      <c r="C191" s="73"/>
    </row>
    <row r="192" spans="2:3" ht="12.75">
      <c r="B192" s="73"/>
      <c r="C192" s="73"/>
    </row>
    <row r="193" spans="2:3" ht="12.75">
      <c r="B193" s="73"/>
      <c r="C193" s="73"/>
    </row>
    <row r="194" spans="2:3" ht="12.75">
      <c r="B194" s="73"/>
      <c r="C194" s="73"/>
    </row>
    <row r="195" spans="2:3" ht="12.75">
      <c r="B195" s="73"/>
      <c r="C195" s="73"/>
    </row>
    <row r="196" spans="2:3" ht="12.75">
      <c r="B196" s="73"/>
      <c r="C196" s="73"/>
    </row>
    <row r="197" spans="2:3" ht="12.75">
      <c r="B197" s="73"/>
      <c r="C197" s="73"/>
    </row>
    <row r="198" spans="2:3" ht="12.75">
      <c r="B198" s="73"/>
      <c r="C198" s="73"/>
    </row>
    <row r="199" spans="2:3" ht="12.75">
      <c r="B199" s="73"/>
      <c r="C199" s="73"/>
    </row>
    <row r="200" spans="2:3" ht="12.75">
      <c r="B200" s="73"/>
      <c r="C200" s="73"/>
    </row>
    <row r="201" spans="2:3" ht="12.75">
      <c r="B201" s="73"/>
      <c r="C201" s="73"/>
    </row>
    <row r="202" spans="2:3" ht="12.75">
      <c r="B202" s="73"/>
      <c r="C202" s="73"/>
    </row>
    <row r="203" spans="2:3" ht="12.75">
      <c r="B203" s="73"/>
      <c r="C203" s="73"/>
    </row>
    <row r="204" spans="2:3" ht="12.75">
      <c r="B204" s="73"/>
      <c r="C204" s="73"/>
    </row>
    <row r="205" spans="2:3" ht="12.75">
      <c r="B205" s="73"/>
      <c r="C205" s="73"/>
    </row>
    <row r="206" spans="2:3" ht="12.75">
      <c r="B206" s="73"/>
      <c r="C206" s="73"/>
    </row>
    <row r="207" spans="2:3" ht="12.75">
      <c r="B207" s="73"/>
      <c r="C207" s="73"/>
    </row>
    <row r="208" spans="2:3" ht="12.75">
      <c r="B208" s="73"/>
      <c r="C208" s="73"/>
    </row>
    <row r="209" spans="2:3" ht="12.75">
      <c r="B209" s="73"/>
      <c r="C209" s="73"/>
    </row>
    <row r="210" spans="2:3" ht="12.75">
      <c r="B210" s="73"/>
      <c r="C210" s="73"/>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AR21"/>
  <sheetViews>
    <sheetView showGridLines="0" zoomScalePageLayoutView="0" workbookViewId="0" topLeftCell="A1">
      <selection activeCell="AR8" sqref="AR8"/>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8" t="s">
        <v>25</v>
      </c>
      <c r="C1" s="14"/>
      <c r="D1" s="14"/>
      <c r="E1" s="14"/>
      <c r="F1" s="14"/>
      <c r="G1" s="14"/>
      <c r="H1" s="14"/>
      <c r="I1" s="14"/>
      <c r="J1" s="14"/>
      <c r="K1" s="14"/>
      <c r="L1" s="14"/>
      <c r="M1" s="14"/>
      <c r="N1" s="14"/>
      <c r="O1" s="14"/>
      <c r="P1" s="14"/>
      <c r="Q1" s="14"/>
      <c r="R1" s="14"/>
      <c r="S1" s="14"/>
      <c r="T1" s="88"/>
      <c r="U1" s="88"/>
      <c r="V1" s="88"/>
      <c r="W1" s="88"/>
      <c r="X1" s="88"/>
      <c r="Y1" s="88"/>
      <c r="Z1" s="88"/>
      <c r="AA1" s="88"/>
      <c r="AB1" s="88"/>
      <c r="AC1" s="88"/>
      <c r="AD1" s="88"/>
      <c r="AE1" s="88"/>
      <c r="AF1" s="88"/>
      <c r="AG1" s="88"/>
      <c r="AH1" s="88"/>
      <c r="AI1" s="88"/>
      <c r="AJ1" s="88"/>
      <c r="AK1" s="88"/>
      <c r="AL1" s="88"/>
      <c r="AM1" s="88"/>
      <c r="AN1" s="88"/>
      <c r="AO1" s="88"/>
    </row>
    <row r="2" spans="1:44" s="21" customFormat="1" ht="15" customHeight="1">
      <c r="A2" s="15"/>
      <c r="B2" s="89" t="s">
        <v>633</v>
      </c>
      <c r="C2" s="16"/>
      <c r="D2" s="16"/>
      <c r="E2" s="18"/>
      <c r="F2" s="16" t="s">
        <v>4</v>
      </c>
      <c r="G2" s="16"/>
      <c r="H2" s="90"/>
      <c r="I2" s="90"/>
      <c r="J2" s="90"/>
      <c r="K2" s="90"/>
      <c r="L2" s="89"/>
      <c r="M2" s="90"/>
      <c r="N2" s="90"/>
      <c r="O2" s="90"/>
      <c r="P2" s="89"/>
      <c r="Q2" s="16"/>
      <c r="R2" s="16"/>
      <c r="S2" s="16"/>
      <c r="T2" s="16"/>
      <c r="U2" s="16" t="s">
        <v>26</v>
      </c>
      <c r="V2" s="16"/>
      <c r="W2" s="16"/>
      <c r="X2" s="16"/>
      <c r="Y2" s="16"/>
      <c r="Z2" s="16"/>
      <c r="AA2" s="16"/>
      <c r="AB2" s="16"/>
      <c r="AC2" s="90"/>
      <c r="AD2" s="90"/>
      <c r="AE2" s="90"/>
      <c r="AF2" s="90"/>
      <c r="AG2" s="90"/>
      <c r="AH2" s="90"/>
      <c r="AI2" s="90"/>
      <c r="AJ2" s="90"/>
      <c r="AK2" s="90"/>
      <c r="AL2" s="90"/>
      <c r="AM2" s="90"/>
      <c r="AN2" s="90"/>
      <c r="AO2" s="160"/>
      <c r="AP2" s="161"/>
      <c r="AQ2" s="155"/>
      <c r="AR2" s="19"/>
    </row>
    <row r="3" spans="1:44" s="78" customFormat="1" ht="15" customHeight="1">
      <c r="A3" s="22"/>
      <c r="B3" s="997" t="s">
        <v>634</v>
      </c>
      <c r="C3" s="91"/>
      <c r="D3" s="92"/>
      <c r="E3" s="1000" t="s">
        <v>635</v>
      </c>
      <c r="F3" s="93"/>
      <c r="G3" s="92"/>
      <c r="H3" s="35" t="s">
        <v>27</v>
      </c>
      <c r="I3" s="25"/>
      <c r="J3" s="25"/>
      <c r="K3" s="25"/>
      <c r="L3" s="25"/>
      <c r="M3" s="25"/>
      <c r="N3" s="25"/>
      <c r="O3" s="25"/>
      <c r="P3" s="24"/>
      <c r="Q3" s="25"/>
      <c r="R3" s="25"/>
      <c r="S3" s="25"/>
      <c r="T3" s="94"/>
      <c r="U3" s="1003" t="s">
        <v>636</v>
      </c>
      <c r="V3" s="1003"/>
      <c r="W3" s="1003"/>
      <c r="X3" s="1003"/>
      <c r="Y3" s="1003"/>
      <c r="Z3" s="1003"/>
      <c r="AA3" s="95"/>
      <c r="AB3" s="96"/>
      <c r="AC3" s="1003" t="s">
        <v>637</v>
      </c>
      <c r="AD3" s="1003"/>
      <c r="AE3" s="1003"/>
      <c r="AF3" s="1003"/>
      <c r="AG3" s="1003"/>
      <c r="AH3" s="1003"/>
      <c r="AI3" s="1003"/>
      <c r="AJ3" s="1003"/>
      <c r="AK3" s="1003"/>
      <c r="AL3" s="1003"/>
      <c r="AM3" s="95"/>
      <c r="AN3" s="1004" t="s">
        <v>447</v>
      </c>
      <c r="AO3" s="1005"/>
      <c r="AP3" s="1004" t="s">
        <v>88</v>
      </c>
      <c r="AQ3" s="1008"/>
      <c r="AR3" s="97"/>
    </row>
    <row r="4" spans="1:44" s="78" customFormat="1" ht="30" customHeight="1">
      <c r="A4" s="27" t="s">
        <v>21</v>
      </c>
      <c r="B4" s="998"/>
      <c r="C4" s="98" t="s">
        <v>75</v>
      </c>
      <c r="D4" s="99"/>
      <c r="E4" s="1001"/>
      <c r="F4" s="100" t="s">
        <v>448</v>
      </c>
      <c r="G4" s="101"/>
      <c r="H4" s="102" t="s">
        <v>7</v>
      </c>
      <c r="I4" s="103"/>
      <c r="J4" s="104" t="s">
        <v>449</v>
      </c>
      <c r="K4" s="105"/>
      <c r="L4" s="102" t="s">
        <v>28</v>
      </c>
      <c r="M4" s="103"/>
      <c r="N4" s="102" t="s">
        <v>450</v>
      </c>
      <c r="O4" s="103"/>
      <c r="P4" s="102" t="s">
        <v>9</v>
      </c>
      <c r="Q4" s="103"/>
      <c r="R4" s="1010" t="s">
        <v>29</v>
      </c>
      <c r="S4" s="1011"/>
      <c r="T4" s="106" t="s">
        <v>11</v>
      </c>
      <c r="U4" s="103"/>
      <c r="V4" s="102" t="s">
        <v>451</v>
      </c>
      <c r="W4" s="103"/>
      <c r="X4" s="104" t="s">
        <v>452</v>
      </c>
      <c r="Y4" s="103"/>
      <c r="Z4" s="102" t="s">
        <v>14</v>
      </c>
      <c r="AA4" s="103"/>
      <c r="AB4" s="102" t="s">
        <v>7</v>
      </c>
      <c r="AC4" s="103"/>
      <c r="AD4" s="104" t="s">
        <v>453</v>
      </c>
      <c r="AE4" s="103"/>
      <c r="AF4" s="102" t="s">
        <v>28</v>
      </c>
      <c r="AG4" s="103"/>
      <c r="AH4" s="102" t="s">
        <v>450</v>
      </c>
      <c r="AI4" s="103"/>
      <c r="AJ4" s="106" t="s">
        <v>9</v>
      </c>
      <c r="AK4" s="103"/>
      <c r="AL4" s="102" t="s">
        <v>24</v>
      </c>
      <c r="AM4" s="103"/>
      <c r="AN4" s="1006"/>
      <c r="AO4" s="1007"/>
      <c r="AP4" s="1006"/>
      <c r="AQ4" s="1009"/>
      <c r="AR4" s="107" t="s">
        <v>454</v>
      </c>
    </row>
    <row r="5" spans="1:44" s="21" customFormat="1" ht="15" customHeight="1">
      <c r="A5" s="36"/>
      <c r="B5" s="999"/>
      <c r="C5" s="108"/>
      <c r="D5" s="38" t="s">
        <v>30</v>
      </c>
      <c r="E5" s="1002"/>
      <c r="F5" s="38" t="s">
        <v>1</v>
      </c>
      <c r="G5" s="40" t="s">
        <v>15</v>
      </c>
      <c r="H5" s="38" t="s">
        <v>1</v>
      </c>
      <c r="I5" s="38" t="s">
        <v>15</v>
      </c>
      <c r="J5" s="38" t="s">
        <v>1</v>
      </c>
      <c r="K5" s="38" t="s">
        <v>15</v>
      </c>
      <c r="L5" s="38" t="s">
        <v>1</v>
      </c>
      <c r="M5" s="38" t="s">
        <v>15</v>
      </c>
      <c r="N5" s="38" t="s">
        <v>1</v>
      </c>
      <c r="O5" s="38" t="s">
        <v>15</v>
      </c>
      <c r="P5" s="38" t="s">
        <v>1</v>
      </c>
      <c r="Q5" s="38" t="s">
        <v>15</v>
      </c>
      <c r="R5" s="38" t="s">
        <v>1</v>
      </c>
      <c r="S5" s="40" t="s">
        <v>15</v>
      </c>
      <c r="T5" s="41" t="s">
        <v>1</v>
      </c>
      <c r="U5" s="38" t="s">
        <v>15</v>
      </c>
      <c r="V5" s="38" t="s">
        <v>1</v>
      </c>
      <c r="W5" s="38" t="s">
        <v>15</v>
      </c>
      <c r="X5" s="38" t="s">
        <v>1</v>
      </c>
      <c r="Y5" s="38" t="s">
        <v>15</v>
      </c>
      <c r="Z5" s="38" t="s">
        <v>1</v>
      </c>
      <c r="AA5" s="38" t="s">
        <v>15</v>
      </c>
      <c r="AB5" s="38" t="s">
        <v>1</v>
      </c>
      <c r="AC5" s="38" t="s">
        <v>15</v>
      </c>
      <c r="AD5" s="38" t="s">
        <v>1</v>
      </c>
      <c r="AE5" s="38" t="s">
        <v>15</v>
      </c>
      <c r="AF5" s="38" t="s">
        <v>1</v>
      </c>
      <c r="AG5" s="38" t="s">
        <v>15</v>
      </c>
      <c r="AH5" s="38" t="s">
        <v>1</v>
      </c>
      <c r="AI5" s="38" t="s">
        <v>15</v>
      </c>
      <c r="AJ5" s="41" t="s">
        <v>1</v>
      </c>
      <c r="AK5" s="38" t="s">
        <v>15</v>
      </c>
      <c r="AL5" s="38" t="s">
        <v>1</v>
      </c>
      <c r="AM5" s="38" t="s">
        <v>15</v>
      </c>
      <c r="AN5" s="38" t="s">
        <v>1</v>
      </c>
      <c r="AO5" s="40" t="s">
        <v>15</v>
      </c>
      <c r="AP5" s="38" t="s">
        <v>1</v>
      </c>
      <c r="AQ5" s="159" t="s">
        <v>15</v>
      </c>
      <c r="AR5" s="109"/>
    </row>
    <row r="6" spans="1:44" s="14" customFormat="1" ht="12" customHeight="1">
      <c r="A6" s="43" t="s">
        <v>17</v>
      </c>
      <c r="C6" s="44" t="s">
        <v>19</v>
      </c>
      <c r="D6" s="45" t="s">
        <v>19</v>
      </c>
      <c r="E6" s="44" t="s">
        <v>20</v>
      </c>
      <c r="F6" s="47"/>
      <c r="G6" s="47"/>
      <c r="R6" s="44"/>
      <c r="S6" s="44"/>
      <c r="AI6" s="47"/>
      <c r="AO6" s="85"/>
      <c r="AP6" s="47"/>
      <c r="AQ6" s="154"/>
      <c r="AR6" s="48" t="s">
        <v>83</v>
      </c>
    </row>
    <row r="7" spans="1:44" ht="15.75" customHeight="1">
      <c r="A7" s="50" t="s">
        <v>561</v>
      </c>
      <c r="B7" s="110" t="s">
        <v>0</v>
      </c>
      <c r="C7" s="54">
        <v>1</v>
      </c>
      <c r="D7" s="54">
        <v>1</v>
      </c>
      <c r="E7" s="54">
        <v>8433</v>
      </c>
      <c r="F7" s="54">
        <v>31</v>
      </c>
      <c r="G7" s="54">
        <v>330</v>
      </c>
      <c r="H7" s="153">
        <v>-2</v>
      </c>
      <c r="I7" s="153">
        <v>-12</v>
      </c>
      <c r="J7" s="54" t="s">
        <v>0</v>
      </c>
      <c r="K7" s="54" t="s">
        <v>0</v>
      </c>
      <c r="L7" s="54" t="s">
        <v>0</v>
      </c>
      <c r="M7" s="54" t="s">
        <v>0</v>
      </c>
      <c r="N7" s="54" t="s">
        <v>0</v>
      </c>
      <c r="O7" s="54" t="s">
        <v>0</v>
      </c>
      <c r="P7" s="54" t="s">
        <v>0</v>
      </c>
      <c r="Q7" s="54" t="s">
        <v>0</v>
      </c>
      <c r="R7" s="54" t="s">
        <v>0</v>
      </c>
      <c r="S7" s="54" t="s">
        <v>0</v>
      </c>
      <c r="T7" s="54">
        <v>1</v>
      </c>
      <c r="U7" s="54">
        <v>128</v>
      </c>
      <c r="V7" s="54" t="s">
        <v>0</v>
      </c>
      <c r="W7" s="54" t="s">
        <v>0</v>
      </c>
      <c r="X7" s="54" t="s">
        <v>0</v>
      </c>
      <c r="Y7" s="54" t="s">
        <v>0</v>
      </c>
      <c r="Z7" s="54" t="s">
        <v>0</v>
      </c>
      <c r="AA7" s="54" t="s">
        <v>0</v>
      </c>
      <c r="AB7" s="54">
        <v>32</v>
      </c>
      <c r="AC7" s="54">
        <v>214</v>
      </c>
      <c r="AD7" s="54" t="s">
        <v>0</v>
      </c>
      <c r="AE7" s="54" t="s">
        <v>0</v>
      </c>
      <c r="AF7" s="54" t="s">
        <v>0</v>
      </c>
      <c r="AG7" s="54" t="s">
        <v>0</v>
      </c>
      <c r="AH7" s="54" t="s">
        <v>0</v>
      </c>
      <c r="AI7" s="54" t="s">
        <v>0</v>
      </c>
      <c r="AJ7" s="54" t="s">
        <v>0</v>
      </c>
      <c r="AK7" s="54" t="s">
        <v>0</v>
      </c>
      <c r="AL7" s="54" t="s">
        <v>0</v>
      </c>
      <c r="AM7" s="54" t="s">
        <v>0</v>
      </c>
      <c r="AN7" s="54" t="s">
        <v>0</v>
      </c>
      <c r="AO7" s="54" t="s">
        <v>0</v>
      </c>
      <c r="AP7" s="163" t="s">
        <v>446</v>
      </c>
      <c r="AQ7" s="164" t="s">
        <v>446</v>
      </c>
      <c r="AR7" s="57" t="s">
        <v>885</v>
      </c>
    </row>
    <row r="8" spans="1:44" ht="15.75" customHeight="1">
      <c r="A8" s="156" t="s">
        <v>80</v>
      </c>
      <c r="B8" s="110" t="s">
        <v>79</v>
      </c>
      <c r="C8" s="54">
        <v>1</v>
      </c>
      <c r="D8" s="54">
        <v>1</v>
      </c>
      <c r="E8" s="54">
        <v>10488</v>
      </c>
      <c r="F8" s="54">
        <v>20</v>
      </c>
      <c r="G8" s="54">
        <v>126</v>
      </c>
      <c r="H8" s="54" t="s">
        <v>79</v>
      </c>
      <c r="I8" s="54" t="s">
        <v>79</v>
      </c>
      <c r="J8" s="54" t="s">
        <v>79</v>
      </c>
      <c r="K8" s="54" t="s">
        <v>79</v>
      </c>
      <c r="L8" s="54" t="s">
        <v>79</v>
      </c>
      <c r="M8" s="54" t="s">
        <v>79</v>
      </c>
      <c r="N8" s="54" t="s">
        <v>79</v>
      </c>
      <c r="O8" s="54" t="s">
        <v>79</v>
      </c>
      <c r="P8" s="54" t="s">
        <v>79</v>
      </c>
      <c r="Q8" s="54" t="s">
        <v>79</v>
      </c>
      <c r="R8" s="54" t="s">
        <v>79</v>
      </c>
      <c r="S8" s="54" t="s">
        <v>79</v>
      </c>
      <c r="T8" s="54" t="s">
        <v>79</v>
      </c>
      <c r="U8" s="54" t="s">
        <v>79</v>
      </c>
      <c r="V8" s="54" t="s">
        <v>79</v>
      </c>
      <c r="W8" s="54" t="s">
        <v>79</v>
      </c>
      <c r="X8" s="54" t="s">
        <v>79</v>
      </c>
      <c r="Y8" s="54" t="s">
        <v>79</v>
      </c>
      <c r="Z8" s="54" t="s">
        <v>79</v>
      </c>
      <c r="AA8" s="54" t="s">
        <v>79</v>
      </c>
      <c r="AB8" s="54">
        <v>20</v>
      </c>
      <c r="AC8" s="54">
        <v>126</v>
      </c>
      <c r="AD8" s="54" t="s">
        <v>79</v>
      </c>
      <c r="AE8" s="54" t="s">
        <v>79</v>
      </c>
      <c r="AF8" s="54" t="s">
        <v>79</v>
      </c>
      <c r="AG8" s="54" t="s">
        <v>79</v>
      </c>
      <c r="AH8" s="54" t="s">
        <v>79</v>
      </c>
      <c r="AI8" s="54" t="s">
        <v>79</v>
      </c>
      <c r="AJ8" s="54" t="s">
        <v>79</v>
      </c>
      <c r="AK8" s="54" t="s">
        <v>79</v>
      </c>
      <c r="AL8" s="54" t="s">
        <v>79</v>
      </c>
      <c r="AM8" s="54" t="s">
        <v>79</v>
      </c>
      <c r="AN8" s="54" t="s">
        <v>79</v>
      </c>
      <c r="AO8" s="54" t="s">
        <v>79</v>
      </c>
      <c r="AP8" s="54" t="s">
        <v>79</v>
      </c>
      <c r="AQ8" s="797" t="s">
        <v>79</v>
      </c>
      <c r="AR8" s="57">
        <v>21</v>
      </c>
    </row>
    <row r="9" spans="1:44" ht="15.75" customHeight="1">
      <c r="A9" s="50" t="s">
        <v>90</v>
      </c>
      <c r="B9" s="110" t="s">
        <v>0</v>
      </c>
      <c r="C9" s="54">
        <v>1</v>
      </c>
      <c r="D9" s="54">
        <v>1</v>
      </c>
      <c r="E9" s="54">
        <v>7074</v>
      </c>
      <c r="F9" s="54">
        <v>35</v>
      </c>
      <c r="G9" s="54">
        <v>363.8069999999999</v>
      </c>
      <c r="H9" s="54">
        <v>5</v>
      </c>
      <c r="I9" s="54">
        <v>176</v>
      </c>
      <c r="J9" s="54">
        <v>2</v>
      </c>
      <c r="K9" s="54">
        <v>16</v>
      </c>
      <c r="L9" s="54" t="s">
        <v>0</v>
      </c>
      <c r="M9" s="54" t="s">
        <v>0</v>
      </c>
      <c r="N9" s="54" t="s">
        <v>0</v>
      </c>
      <c r="O9" s="54" t="s">
        <v>0</v>
      </c>
      <c r="P9" s="54" t="s">
        <v>0</v>
      </c>
      <c r="Q9" s="54" t="s">
        <v>0</v>
      </c>
      <c r="R9" s="54" t="s">
        <v>0</v>
      </c>
      <c r="S9" s="54" t="s">
        <v>0</v>
      </c>
      <c r="T9" s="54" t="s">
        <v>0</v>
      </c>
      <c r="U9" s="54" t="s">
        <v>0</v>
      </c>
      <c r="V9" s="54" t="s">
        <v>0</v>
      </c>
      <c r="W9" s="54" t="s">
        <v>0</v>
      </c>
      <c r="X9" s="54" t="s">
        <v>0</v>
      </c>
      <c r="Y9" s="54" t="s">
        <v>0</v>
      </c>
      <c r="Z9" s="54" t="s">
        <v>0</v>
      </c>
      <c r="AA9" s="54" t="s">
        <v>0</v>
      </c>
      <c r="AB9" s="54">
        <v>30</v>
      </c>
      <c r="AC9" s="54">
        <v>170.807</v>
      </c>
      <c r="AD9" s="54" t="s">
        <v>0</v>
      </c>
      <c r="AE9" s="54" t="s">
        <v>0</v>
      </c>
      <c r="AF9" s="54" t="s">
        <v>0</v>
      </c>
      <c r="AG9" s="54" t="s">
        <v>0</v>
      </c>
      <c r="AH9" s="54" t="s">
        <v>0</v>
      </c>
      <c r="AI9" s="54" t="s">
        <v>0</v>
      </c>
      <c r="AJ9" s="54" t="s">
        <v>0</v>
      </c>
      <c r="AK9" s="54" t="s">
        <v>0</v>
      </c>
      <c r="AL9" s="54" t="s">
        <v>0</v>
      </c>
      <c r="AM9" s="54" t="s">
        <v>0</v>
      </c>
      <c r="AN9" s="54" t="s">
        <v>0</v>
      </c>
      <c r="AO9" s="54" t="s">
        <v>0</v>
      </c>
      <c r="AP9" s="54" t="s">
        <v>0</v>
      </c>
      <c r="AQ9" s="797" t="s">
        <v>0</v>
      </c>
      <c r="AR9" s="57">
        <v>22</v>
      </c>
    </row>
    <row r="10" spans="1:44" ht="15.75" customHeight="1">
      <c r="A10" s="50" t="s">
        <v>445</v>
      </c>
      <c r="B10" s="51" t="s">
        <v>0</v>
      </c>
      <c r="C10" s="55">
        <v>1</v>
      </c>
      <c r="D10" s="55">
        <v>1</v>
      </c>
      <c r="E10" s="55">
        <v>8417</v>
      </c>
      <c r="F10" s="55">
        <v>36</v>
      </c>
      <c r="G10" s="55">
        <v>873</v>
      </c>
      <c r="H10" s="55">
        <v>4</v>
      </c>
      <c r="I10" s="55">
        <v>647</v>
      </c>
      <c r="J10" s="55">
        <v>1</v>
      </c>
      <c r="K10" s="55">
        <v>10</v>
      </c>
      <c r="L10" s="51" t="s">
        <v>0</v>
      </c>
      <c r="M10" s="51" t="s">
        <v>0</v>
      </c>
      <c r="N10" s="51" t="s">
        <v>0</v>
      </c>
      <c r="O10" s="51" t="s">
        <v>0</v>
      </c>
      <c r="P10" s="51" t="s">
        <v>0</v>
      </c>
      <c r="Q10" s="51" t="s">
        <v>0</v>
      </c>
      <c r="R10" s="51" t="s">
        <v>0</v>
      </c>
      <c r="S10" s="51" t="s">
        <v>0</v>
      </c>
      <c r="T10" s="51" t="s">
        <v>0</v>
      </c>
      <c r="U10" s="51" t="s">
        <v>0</v>
      </c>
      <c r="V10" s="51" t="s">
        <v>0</v>
      </c>
      <c r="W10" s="51" t="s">
        <v>0</v>
      </c>
      <c r="X10" s="51" t="s">
        <v>0</v>
      </c>
      <c r="Y10" s="51" t="s">
        <v>0</v>
      </c>
      <c r="Z10" s="51" t="s">
        <v>0</v>
      </c>
      <c r="AA10" s="54" t="s">
        <v>0</v>
      </c>
      <c r="AB10" s="55">
        <v>34</v>
      </c>
      <c r="AC10" s="55">
        <v>236</v>
      </c>
      <c r="AD10" s="51" t="s">
        <v>0</v>
      </c>
      <c r="AE10" s="51" t="s">
        <v>0</v>
      </c>
      <c r="AF10" s="51" t="s">
        <v>0</v>
      </c>
      <c r="AG10" s="51" t="s">
        <v>0</v>
      </c>
      <c r="AH10" s="55">
        <v>1</v>
      </c>
      <c r="AI10" s="55">
        <v>11</v>
      </c>
      <c r="AJ10" s="51" t="s">
        <v>0</v>
      </c>
      <c r="AK10" s="51" t="s">
        <v>0</v>
      </c>
      <c r="AL10" s="51" t="s">
        <v>0</v>
      </c>
      <c r="AM10" s="51" t="s">
        <v>0</v>
      </c>
      <c r="AN10" s="51" t="s">
        <v>0</v>
      </c>
      <c r="AO10" s="51" t="s">
        <v>0</v>
      </c>
      <c r="AP10" s="51" t="s">
        <v>0</v>
      </c>
      <c r="AQ10" s="51" t="s">
        <v>0</v>
      </c>
      <c r="AR10" s="878">
        <v>23</v>
      </c>
    </row>
    <row r="11" spans="1:44" s="111" customFormat="1" ht="15.75" customHeight="1" thickBot="1">
      <c r="A11" s="60" t="s">
        <v>563</v>
      </c>
      <c r="B11" s="882">
        <v>1</v>
      </c>
      <c r="C11" s="882">
        <v>1</v>
      </c>
      <c r="D11" s="882">
        <v>1</v>
      </c>
      <c r="E11" s="882">
        <v>8479</v>
      </c>
      <c r="F11" s="882">
        <v>31</v>
      </c>
      <c r="G11" s="882">
        <v>380.499</v>
      </c>
      <c r="H11" s="882" t="s">
        <v>0</v>
      </c>
      <c r="I11" s="882" t="s">
        <v>0</v>
      </c>
      <c r="J11" s="882" t="s">
        <v>0</v>
      </c>
      <c r="K11" s="882" t="s">
        <v>0</v>
      </c>
      <c r="L11" s="882" t="s">
        <v>0</v>
      </c>
      <c r="M11" s="882" t="s">
        <v>0</v>
      </c>
      <c r="N11" s="882" t="s">
        <v>0</v>
      </c>
      <c r="O11" s="882" t="s">
        <v>0</v>
      </c>
      <c r="P11" s="882" t="s">
        <v>0</v>
      </c>
      <c r="Q11" s="882" t="s">
        <v>0</v>
      </c>
      <c r="R11" s="882" t="s">
        <v>0</v>
      </c>
      <c r="S11" s="882" t="s">
        <v>0</v>
      </c>
      <c r="T11" s="882" t="s">
        <v>0</v>
      </c>
      <c r="U11" s="882" t="s">
        <v>0</v>
      </c>
      <c r="V11" s="882" t="s">
        <v>0</v>
      </c>
      <c r="W11" s="882" t="s">
        <v>0</v>
      </c>
      <c r="X11" s="882" t="s">
        <v>0</v>
      </c>
      <c r="Y11" s="882" t="s">
        <v>0</v>
      </c>
      <c r="Z11" s="882" t="s">
        <v>0</v>
      </c>
      <c r="AA11" s="882" t="s">
        <v>0</v>
      </c>
      <c r="AB11" s="882">
        <v>23</v>
      </c>
      <c r="AC11" s="882">
        <v>138.845</v>
      </c>
      <c r="AD11" s="882" t="s">
        <v>0</v>
      </c>
      <c r="AE11" s="882" t="s">
        <v>0</v>
      </c>
      <c r="AF11" s="882" t="s">
        <v>536</v>
      </c>
      <c r="AG11" s="882" t="s">
        <v>0</v>
      </c>
      <c r="AH11" s="882" t="s">
        <v>0</v>
      </c>
      <c r="AI11" s="882" t="s">
        <v>0</v>
      </c>
      <c r="AJ11" s="882" t="s">
        <v>0</v>
      </c>
      <c r="AK11" s="882" t="s">
        <v>0</v>
      </c>
      <c r="AL11" s="882" t="s">
        <v>0</v>
      </c>
      <c r="AM11" s="882" t="s">
        <v>0</v>
      </c>
      <c r="AN11" s="882" t="s">
        <v>0</v>
      </c>
      <c r="AO11" s="882" t="s">
        <v>0</v>
      </c>
      <c r="AP11" s="882" t="s">
        <v>0</v>
      </c>
      <c r="AQ11" s="883" t="s">
        <v>0</v>
      </c>
      <c r="AR11" s="61">
        <v>24</v>
      </c>
    </row>
    <row r="12" spans="1:20" ht="13.5" customHeight="1">
      <c r="A12" s="78" t="s">
        <v>84</v>
      </c>
      <c r="T12" s="78"/>
    </row>
    <row r="13" ht="10.5" customHeight="1">
      <c r="A13" s="157" t="s">
        <v>85</v>
      </c>
    </row>
    <row r="21" spans="21:36" ht="12.75">
      <c r="U21" s="54"/>
      <c r="V21" s="54"/>
      <c r="W21" s="54"/>
      <c r="X21" s="54"/>
      <c r="Y21" s="54"/>
      <c r="Z21" s="54"/>
      <c r="AA21" s="54"/>
      <c r="AB21" s="54"/>
      <c r="AC21" s="54"/>
      <c r="AD21" s="54"/>
      <c r="AE21" s="54"/>
      <c r="AF21" s="54"/>
      <c r="AG21" s="54"/>
      <c r="AH21" s="54"/>
      <c r="AI21" s="54"/>
      <c r="AJ21" s="54"/>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DE22"/>
  <sheetViews>
    <sheetView showGridLines="0" zoomScalePageLayoutView="0" workbookViewId="0" topLeftCell="A1">
      <selection activeCell="X10" sqref="X10"/>
    </sheetView>
  </sheetViews>
  <sheetFormatPr defaultColWidth="9.00390625" defaultRowHeight="13.5"/>
  <cols>
    <col min="1" max="1" width="7.50390625" style="115" customWidth="1"/>
    <col min="2" max="3" width="8.75390625" style="115" customWidth="1"/>
    <col min="4" max="4" width="10.00390625" style="115" customWidth="1"/>
    <col min="5" max="5" width="8.75390625" style="115" customWidth="1"/>
    <col min="6" max="6" width="12.00390625" style="115" customWidth="1"/>
    <col min="7" max="7" width="8.75390625" style="115" customWidth="1"/>
    <col min="8" max="8" width="12.00390625" style="115" customWidth="1"/>
    <col min="9" max="9" width="8.75390625" style="115" customWidth="1"/>
    <col min="10" max="10" width="12.00390625" style="115" customWidth="1"/>
    <col min="11" max="11" width="6.25390625" style="115" customWidth="1"/>
    <col min="12" max="12" width="8.75390625" style="115" customWidth="1"/>
    <col min="13" max="13" width="6.25390625" style="115" customWidth="1"/>
    <col min="14" max="14" width="8.75390625" style="115" customWidth="1"/>
    <col min="15" max="15" width="6.25390625" style="115" customWidth="1"/>
    <col min="16" max="16" width="8.75390625" style="115" customWidth="1"/>
    <col min="17" max="17" width="7.25390625" style="115" customWidth="1"/>
    <col min="18" max="18" width="8.75390625" style="115" customWidth="1"/>
    <col min="19" max="20" width="5.625" style="115" customWidth="1"/>
    <col min="21" max="21" width="8.75390625" style="115" customWidth="1"/>
    <col min="22" max="22" width="5.00390625" style="115" customWidth="1"/>
    <col min="23" max="23" width="7.25390625" style="115" customWidth="1"/>
    <col min="24" max="24" width="5.00390625" style="115" customWidth="1"/>
    <col min="25" max="16384" width="9.00390625" style="115" customWidth="1"/>
  </cols>
  <sheetData>
    <row r="1" spans="1:47" ht="18.75" customHeight="1">
      <c r="A1" s="112"/>
      <c r="B1" s="113"/>
      <c r="C1" s="113"/>
      <c r="D1" s="113"/>
      <c r="E1" s="113"/>
      <c r="F1" s="113"/>
      <c r="G1" s="113"/>
      <c r="H1" s="113"/>
      <c r="I1" s="113"/>
      <c r="J1" s="4" t="s">
        <v>76</v>
      </c>
      <c r="K1" s="5" t="s">
        <v>676</v>
      </c>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row>
    <row r="2" spans="1:47" ht="11.25" customHeight="1">
      <c r="A2" s="112"/>
      <c r="B2" s="113"/>
      <c r="C2" s="113"/>
      <c r="D2" s="113"/>
      <c r="E2" s="113"/>
      <c r="F2" s="113"/>
      <c r="G2" s="113"/>
      <c r="H2" s="113"/>
      <c r="I2" s="113"/>
      <c r="J2" s="116"/>
      <c r="K2" s="117"/>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row>
    <row r="3" spans="22:24" ht="12" thickBot="1">
      <c r="V3" s="118"/>
      <c r="X3" s="119" t="s">
        <v>31</v>
      </c>
    </row>
    <row r="4" spans="1:24" s="127" customFormat="1" ht="15" customHeight="1">
      <c r="A4" s="120"/>
      <c r="B4" s="121" t="s">
        <v>77</v>
      </c>
      <c r="C4" s="122"/>
      <c r="D4" s="123"/>
      <c r="E4" s="124" t="s">
        <v>677</v>
      </c>
      <c r="F4" s="122"/>
      <c r="G4" s="122"/>
      <c r="H4" s="122"/>
      <c r="I4" s="122"/>
      <c r="J4" s="122"/>
      <c r="K4" s="125" t="s">
        <v>678</v>
      </c>
      <c r="L4" s="122"/>
      <c r="M4" s="122"/>
      <c r="N4" s="122"/>
      <c r="O4" s="122"/>
      <c r="P4" s="122"/>
      <c r="Q4" s="122"/>
      <c r="R4" s="123"/>
      <c r="S4" s="124" t="s">
        <v>679</v>
      </c>
      <c r="T4" s="122"/>
      <c r="U4" s="122"/>
      <c r="V4" s="122"/>
      <c r="W4" s="123"/>
      <c r="X4" s="126"/>
    </row>
    <row r="5" spans="1:24" s="127" customFormat="1" ht="15" customHeight="1">
      <c r="A5" s="1012" t="s">
        <v>680</v>
      </c>
      <c r="B5" s="128" t="s">
        <v>32</v>
      </c>
      <c r="C5" s="129" t="s">
        <v>33</v>
      </c>
      <c r="D5" s="129" t="s">
        <v>33</v>
      </c>
      <c r="E5" s="1013" t="s">
        <v>34</v>
      </c>
      <c r="F5" s="1014"/>
      <c r="G5" s="1014"/>
      <c r="H5" s="1014"/>
      <c r="I5" s="1014"/>
      <c r="J5" s="1014"/>
      <c r="K5" s="1014" t="s">
        <v>35</v>
      </c>
      <c r="L5" s="1014"/>
      <c r="M5" s="1014"/>
      <c r="N5" s="1014"/>
      <c r="O5" s="1014"/>
      <c r="P5" s="1015"/>
      <c r="Q5" s="1016" t="s">
        <v>78</v>
      </c>
      <c r="R5" s="1017"/>
      <c r="S5" s="130" t="s">
        <v>36</v>
      </c>
      <c r="T5" s="131"/>
      <c r="U5" s="132"/>
      <c r="V5" s="1016" t="s">
        <v>681</v>
      </c>
      <c r="W5" s="1017"/>
      <c r="X5" s="1020" t="s">
        <v>6</v>
      </c>
    </row>
    <row r="6" spans="1:24" s="127" customFormat="1" ht="15" customHeight="1">
      <c r="A6" s="1012"/>
      <c r="B6" s="133" t="s">
        <v>37</v>
      </c>
      <c r="C6" s="134" t="s">
        <v>38</v>
      </c>
      <c r="D6" s="135" t="s">
        <v>39</v>
      </c>
      <c r="E6" s="130" t="s">
        <v>40</v>
      </c>
      <c r="F6" s="132"/>
      <c r="G6" s="130" t="s">
        <v>41</v>
      </c>
      <c r="H6" s="132"/>
      <c r="I6" s="130" t="s">
        <v>42</v>
      </c>
      <c r="J6" s="131"/>
      <c r="K6" s="130" t="s">
        <v>43</v>
      </c>
      <c r="L6" s="132"/>
      <c r="M6" s="130" t="s">
        <v>44</v>
      </c>
      <c r="N6" s="132"/>
      <c r="O6" s="130" t="s">
        <v>45</v>
      </c>
      <c r="P6" s="131"/>
      <c r="Q6" s="1018"/>
      <c r="R6" s="1019"/>
      <c r="S6" s="136" t="s">
        <v>46</v>
      </c>
      <c r="T6" s="137" t="s">
        <v>47</v>
      </c>
      <c r="U6" s="136" t="s">
        <v>39</v>
      </c>
      <c r="V6" s="1018"/>
      <c r="W6" s="1019"/>
      <c r="X6" s="1020"/>
    </row>
    <row r="7" spans="1:24" s="127" customFormat="1" ht="15" customHeight="1">
      <c r="A7" s="138"/>
      <c r="B7" s="139" t="s">
        <v>48</v>
      </c>
      <c r="C7" s="140" t="s">
        <v>49</v>
      </c>
      <c r="D7" s="141" t="s">
        <v>50</v>
      </c>
      <c r="E7" s="142" t="s">
        <v>1</v>
      </c>
      <c r="F7" s="142" t="s">
        <v>15</v>
      </c>
      <c r="G7" s="142" t="s">
        <v>1</v>
      </c>
      <c r="H7" s="142" t="s">
        <v>15</v>
      </c>
      <c r="I7" s="142" t="s">
        <v>1</v>
      </c>
      <c r="J7" s="143" t="s">
        <v>15</v>
      </c>
      <c r="K7" s="142" t="s">
        <v>1</v>
      </c>
      <c r="L7" s="142" t="s">
        <v>15</v>
      </c>
      <c r="M7" s="142" t="s">
        <v>1</v>
      </c>
      <c r="N7" s="142" t="s">
        <v>15</v>
      </c>
      <c r="O7" s="142" t="s">
        <v>1</v>
      </c>
      <c r="P7" s="142" t="s">
        <v>15</v>
      </c>
      <c r="Q7" s="142" t="s">
        <v>1</v>
      </c>
      <c r="R7" s="142" t="s">
        <v>15</v>
      </c>
      <c r="S7" s="144" t="s">
        <v>51</v>
      </c>
      <c r="T7" s="144" t="s">
        <v>52</v>
      </c>
      <c r="U7" s="144" t="s">
        <v>50</v>
      </c>
      <c r="V7" s="142" t="s">
        <v>1</v>
      </c>
      <c r="W7" s="143" t="s">
        <v>15</v>
      </c>
      <c r="X7" s="145"/>
    </row>
    <row r="8" spans="1:24" ht="12" customHeight="1">
      <c r="A8" s="43" t="s">
        <v>17</v>
      </c>
      <c r="B8" s="119" t="s">
        <v>19</v>
      </c>
      <c r="C8" s="119" t="s">
        <v>19</v>
      </c>
      <c r="D8" s="119" t="s">
        <v>20</v>
      </c>
      <c r="E8" s="118"/>
      <c r="F8" s="118"/>
      <c r="G8" s="118"/>
      <c r="H8" s="118"/>
      <c r="I8" s="118"/>
      <c r="J8" s="118"/>
      <c r="K8" s="118"/>
      <c r="L8" s="118"/>
      <c r="M8" s="118"/>
      <c r="N8" s="118"/>
      <c r="O8" s="118"/>
      <c r="P8" s="118"/>
      <c r="Q8" s="118"/>
      <c r="R8" s="118"/>
      <c r="S8" s="118"/>
      <c r="T8" s="118"/>
      <c r="U8" s="118"/>
      <c r="V8" s="118"/>
      <c r="W8" s="118"/>
      <c r="X8" s="922" t="s">
        <v>682</v>
      </c>
    </row>
    <row r="9" spans="1:24" ht="15.75" customHeight="1">
      <c r="A9" s="50" t="s">
        <v>561</v>
      </c>
      <c r="B9" s="923">
        <v>55</v>
      </c>
      <c r="C9" s="923">
        <v>332</v>
      </c>
      <c r="D9" s="924">
        <v>354361</v>
      </c>
      <c r="E9" s="924">
        <v>494</v>
      </c>
      <c r="F9" s="924">
        <v>1015209</v>
      </c>
      <c r="G9" s="924">
        <v>200</v>
      </c>
      <c r="H9" s="924">
        <v>292870</v>
      </c>
      <c r="I9" s="924">
        <v>5</v>
      </c>
      <c r="J9" s="924">
        <v>1034</v>
      </c>
      <c r="K9" s="924">
        <v>29</v>
      </c>
      <c r="L9" s="924">
        <v>58934</v>
      </c>
      <c r="M9" s="924">
        <v>221</v>
      </c>
      <c r="N9" s="924">
        <v>648714</v>
      </c>
      <c r="O9" s="924">
        <v>39</v>
      </c>
      <c r="P9" s="924">
        <v>13657</v>
      </c>
      <c r="Q9" s="924">
        <v>15022</v>
      </c>
      <c r="R9" s="924">
        <v>186870</v>
      </c>
      <c r="S9" s="923">
        <v>49</v>
      </c>
      <c r="T9" s="923">
        <v>313</v>
      </c>
      <c r="U9" s="924">
        <v>355355</v>
      </c>
      <c r="V9" s="924">
        <v>35</v>
      </c>
      <c r="W9" s="925">
        <v>6203</v>
      </c>
      <c r="X9" s="926" t="s">
        <v>885</v>
      </c>
    </row>
    <row r="10" spans="1:24" ht="15.75" customHeight="1">
      <c r="A10" s="50" t="s">
        <v>683</v>
      </c>
      <c r="B10" s="923">
        <v>48</v>
      </c>
      <c r="C10" s="923">
        <v>314</v>
      </c>
      <c r="D10" s="924">
        <v>340185</v>
      </c>
      <c r="E10" s="924">
        <v>464</v>
      </c>
      <c r="F10" s="924">
        <v>950851</v>
      </c>
      <c r="G10" s="924">
        <v>195</v>
      </c>
      <c r="H10" s="924">
        <v>287089</v>
      </c>
      <c r="I10" s="924">
        <v>4</v>
      </c>
      <c r="J10" s="924">
        <v>777</v>
      </c>
      <c r="K10" s="924">
        <v>28</v>
      </c>
      <c r="L10" s="924">
        <v>56952</v>
      </c>
      <c r="M10" s="924">
        <v>200</v>
      </c>
      <c r="N10" s="924">
        <v>593977</v>
      </c>
      <c r="O10" s="924">
        <v>37</v>
      </c>
      <c r="P10" s="924">
        <v>12054</v>
      </c>
      <c r="Q10" s="924" t="s">
        <v>684</v>
      </c>
      <c r="R10" s="924" t="s">
        <v>685</v>
      </c>
      <c r="S10" s="924" t="s">
        <v>685</v>
      </c>
      <c r="T10" s="924" t="s">
        <v>685</v>
      </c>
      <c r="U10" s="924" t="s">
        <v>685</v>
      </c>
      <c r="V10" s="924" t="s">
        <v>685</v>
      </c>
      <c r="W10" s="924" t="s">
        <v>685</v>
      </c>
      <c r="X10" s="926">
        <v>21</v>
      </c>
    </row>
    <row r="11" spans="1:24" ht="15.75" customHeight="1">
      <c r="A11" s="50" t="s">
        <v>686</v>
      </c>
      <c r="B11" s="927">
        <v>54</v>
      </c>
      <c r="C11" s="923">
        <v>323</v>
      </c>
      <c r="D11" s="924">
        <v>346037</v>
      </c>
      <c r="E11" s="924">
        <v>437</v>
      </c>
      <c r="F11" s="924">
        <v>885371</v>
      </c>
      <c r="G11" s="924">
        <v>188</v>
      </c>
      <c r="H11" s="924">
        <v>277516</v>
      </c>
      <c r="I11" s="924">
        <v>4</v>
      </c>
      <c r="J11" s="924">
        <v>777</v>
      </c>
      <c r="K11" s="924">
        <v>26</v>
      </c>
      <c r="L11" s="924">
        <v>51073</v>
      </c>
      <c r="M11" s="924">
        <v>181</v>
      </c>
      <c r="N11" s="924">
        <v>544027</v>
      </c>
      <c r="O11" s="924">
        <v>38</v>
      </c>
      <c r="P11" s="924">
        <v>11978</v>
      </c>
      <c r="Q11" s="924" t="s">
        <v>685</v>
      </c>
      <c r="R11" s="924" t="s">
        <v>685</v>
      </c>
      <c r="S11" s="924" t="s">
        <v>685</v>
      </c>
      <c r="T11" s="924" t="s">
        <v>685</v>
      </c>
      <c r="U11" s="924" t="s">
        <v>685</v>
      </c>
      <c r="V11" s="924" t="s">
        <v>685</v>
      </c>
      <c r="W11" s="924" t="s">
        <v>685</v>
      </c>
      <c r="X11" s="926">
        <v>22</v>
      </c>
    </row>
    <row r="12" spans="1:24" ht="15.75" customHeight="1">
      <c r="A12" s="50" t="s">
        <v>445</v>
      </c>
      <c r="B12" s="928">
        <v>55</v>
      </c>
      <c r="C12" s="928">
        <v>343</v>
      </c>
      <c r="D12" s="929">
        <v>336461</v>
      </c>
      <c r="E12" s="928">
        <v>402</v>
      </c>
      <c r="F12" s="930">
        <v>815461</v>
      </c>
      <c r="G12" s="928">
        <f>47+128</f>
        <v>175</v>
      </c>
      <c r="H12" s="931">
        <v>258569</v>
      </c>
      <c r="I12" s="928">
        <v>2</v>
      </c>
      <c r="J12" s="928">
        <v>396</v>
      </c>
      <c r="K12" s="928">
        <v>24</v>
      </c>
      <c r="L12" s="930">
        <v>47946</v>
      </c>
      <c r="M12" s="928">
        <v>165</v>
      </c>
      <c r="N12" s="930">
        <v>497324</v>
      </c>
      <c r="O12" s="928">
        <v>36</v>
      </c>
      <c r="P12" s="930">
        <v>11226</v>
      </c>
      <c r="Q12" s="924" t="s">
        <v>684</v>
      </c>
      <c r="R12" s="924" t="s">
        <v>684</v>
      </c>
      <c r="S12" s="924" t="s">
        <v>684</v>
      </c>
      <c r="T12" s="924" t="s">
        <v>684</v>
      </c>
      <c r="U12" s="924" t="s">
        <v>684</v>
      </c>
      <c r="V12" s="924" t="s">
        <v>684</v>
      </c>
      <c r="W12" s="925" t="s">
        <v>684</v>
      </c>
      <c r="X12" s="926">
        <v>23</v>
      </c>
    </row>
    <row r="13" spans="1:109" ht="15.75" customHeight="1" thickBot="1">
      <c r="A13" s="60" t="s">
        <v>563</v>
      </c>
      <c r="B13" s="960">
        <v>54</v>
      </c>
      <c r="C13" s="960">
        <v>342</v>
      </c>
      <c r="D13" s="961">
        <v>338906</v>
      </c>
      <c r="E13" s="961">
        <f>G13+I13+K13+M13+O13</f>
        <v>371</v>
      </c>
      <c r="F13" s="961">
        <v>755440</v>
      </c>
      <c r="G13" s="961">
        <f>45+125</f>
        <v>170</v>
      </c>
      <c r="H13" s="961">
        <v>250676</v>
      </c>
      <c r="I13" s="961">
        <v>2</v>
      </c>
      <c r="J13" s="961">
        <v>394</v>
      </c>
      <c r="K13" s="961">
        <v>22</v>
      </c>
      <c r="L13" s="962">
        <v>45478</v>
      </c>
      <c r="M13" s="961">
        <v>149</v>
      </c>
      <c r="N13" s="962">
        <v>449769</v>
      </c>
      <c r="O13" s="961">
        <v>28</v>
      </c>
      <c r="P13" s="962">
        <v>9123</v>
      </c>
      <c r="Q13" s="963" t="s">
        <v>446</v>
      </c>
      <c r="R13" s="963" t="s">
        <v>446</v>
      </c>
      <c r="S13" s="963" t="s">
        <v>446</v>
      </c>
      <c r="T13" s="963" t="s">
        <v>446</v>
      </c>
      <c r="U13" s="963" t="s">
        <v>446</v>
      </c>
      <c r="V13" s="963" t="s">
        <v>446</v>
      </c>
      <c r="W13" s="964" t="s">
        <v>446</v>
      </c>
      <c r="X13" s="932">
        <v>24</v>
      </c>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row>
    <row r="14" spans="1:24" ht="12">
      <c r="A14" s="933" t="s">
        <v>484</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row r="15" spans="1:24" ht="12">
      <c r="A15" s="933" t="s">
        <v>485</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row>
    <row r="16" spans="1:24" ht="12.75" customHeight="1">
      <c r="A16" s="118" t="s">
        <v>486</v>
      </c>
      <c r="B16" s="118"/>
      <c r="C16" s="118"/>
      <c r="D16" s="157"/>
      <c r="E16" s="118"/>
      <c r="F16" s="118"/>
      <c r="G16" s="118"/>
      <c r="H16" s="118"/>
      <c r="I16" s="118"/>
      <c r="J16" s="118"/>
      <c r="K16" s="118"/>
      <c r="L16" s="118"/>
      <c r="M16" s="118"/>
      <c r="N16" s="118"/>
      <c r="O16" s="118"/>
      <c r="P16" s="118"/>
      <c r="Q16" s="118"/>
      <c r="R16" s="118"/>
      <c r="S16" s="118"/>
      <c r="T16" s="118"/>
      <c r="U16" s="118"/>
      <c r="V16" s="118"/>
      <c r="W16" s="118"/>
      <c r="X16" s="118"/>
    </row>
    <row r="17" spans="1:24" ht="12">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ht="12">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row>
    <row r="19" spans="1:24" ht="12">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row>
    <row r="20" spans="1:24" ht="12">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row r="21" spans="1:24" ht="12">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row>
    <row r="22" spans="1:24" ht="12">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Z14"/>
  <sheetViews>
    <sheetView showGridLines="0" zoomScaleSheetLayoutView="100" zoomScalePageLayoutView="0" workbookViewId="0" topLeftCell="A1">
      <selection activeCell="B7" sqref="B7"/>
    </sheetView>
  </sheetViews>
  <sheetFormatPr defaultColWidth="9.00390625" defaultRowHeight="13.5"/>
  <cols>
    <col min="1" max="1" width="9.875" style="365" customWidth="1"/>
    <col min="2" max="2" width="7.25390625" style="365" customWidth="1"/>
    <col min="3" max="5" width="7.75390625" style="365" customWidth="1"/>
    <col min="6" max="6" width="10.50390625" style="365" customWidth="1"/>
    <col min="7" max="7" width="6.375" style="365" customWidth="1"/>
    <col min="8" max="8" width="9.875" style="365" customWidth="1"/>
    <col min="9" max="9" width="7.75390625" style="365" customWidth="1"/>
    <col min="10" max="10" width="9.625" style="365" customWidth="1"/>
    <col min="11" max="11" width="6.375" style="365" customWidth="1"/>
    <col min="12" max="12" width="9.375" style="365" customWidth="1"/>
    <col min="13" max="13" width="6.25390625" style="365" customWidth="1"/>
    <col min="14" max="14" width="9.375" style="365" customWidth="1"/>
    <col min="15" max="15" width="7.125" style="365" customWidth="1"/>
    <col min="16" max="16" width="9.75390625" style="365" customWidth="1"/>
    <col min="17" max="17" width="6.25390625" style="365" customWidth="1"/>
    <col min="18" max="18" width="9.375" style="365" customWidth="1"/>
    <col min="19" max="19" width="6.25390625" style="365" customWidth="1"/>
    <col min="20" max="20" width="9.375" style="365" customWidth="1"/>
    <col min="21" max="21" width="6.25390625" style="365" customWidth="1"/>
    <col min="22" max="22" width="9.375" style="365" customWidth="1"/>
    <col min="23" max="23" width="5.00390625" style="365" customWidth="1"/>
    <col min="24" max="24" width="7.50390625" style="365" customWidth="1"/>
    <col min="25" max="25" width="6.25390625" style="365" customWidth="1"/>
    <col min="26" max="16384" width="9.00390625" style="365" customWidth="1"/>
  </cols>
  <sheetData>
    <row r="1" spans="1:25" ht="18.75" customHeight="1">
      <c r="A1" s="360"/>
      <c r="B1" s="361"/>
      <c r="C1" s="361"/>
      <c r="D1" s="361"/>
      <c r="E1" s="361"/>
      <c r="F1" s="361"/>
      <c r="G1" s="361"/>
      <c r="H1" s="361"/>
      <c r="I1" s="361"/>
      <c r="J1" s="361"/>
      <c r="K1" s="361"/>
      <c r="L1" s="362" t="s">
        <v>687</v>
      </c>
      <c r="M1" s="363" t="s">
        <v>688</v>
      </c>
      <c r="N1" s="364"/>
      <c r="O1" s="364"/>
      <c r="P1" s="364"/>
      <c r="Q1" s="364"/>
      <c r="R1" s="364"/>
      <c r="S1" s="364"/>
      <c r="T1" s="364"/>
      <c r="U1" s="364"/>
      <c r="V1" s="364"/>
      <c r="W1" s="361"/>
      <c r="X1" s="361"/>
      <c r="Y1" s="361"/>
    </row>
    <row r="2" spans="1:25" ht="11.25" customHeight="1">
      <c r="A2" s="360"/>
      <c r="B2" s="361"/>
      <c r="C2" s="361"/>
      <c r="D2" s="361"/>
      <c r="E2" s="361"/>
      <c r="F2" s="361"/>
      <c r="G2" s="361"/>
      <c r="H2" s="361"/>
      <c r="I2" s="361"/>
      <c r="J2" s="361"/>
      <c r="K2" s="361"/>
      <c r="L2" s="362"/>
      <c r="M2" s="363"/>
      <c r="N2" s="364"/>
      <c r="O2" s="364"/>
      <c r="P2" s="364"/>
      <c r="Q2" s="364"/>
      <c r="R2" s="364"/>
      <c r="S2" s="364"/>
      <c r="T2" s="364"/>
      <c r="U2" s="364"/>
      <c r="V2" s="364"/>
      <c r="W2" s="361"/>
      <c r="X2" s="361"/>
      <c r="Y2" s="361"/>
    </row>
    <row r="3" spans="14:25" ht="12" thickBot="1">
      <c r="N3" s="364"/>
      <c r="O3" s="364"/>
      <c r="P3" s="364"/>
      <c r="Q3" s="364"/>
      <c r="R3" s="364"/>
      <c r="S3" s="364"/>
      <c r="T3" s="364"/>
      <c r="U3" s="364"/>
      <c r="V3" s="364"/>
      <c r="W3" s="168"/>
      <c r="Y3" s="366" t="s">
        <v>31</v>
      </c>
    </row>
    <row r="4" spans="1:26" s="377" customFormat="1" ht="18.75" customHeight="1">
      <c r="A4" s="367"/>
      <c r="B4" s="368" t="s">
        <v>36</v>
      </c>
      <c r="C4" s="369"/>
      <c r="D4" s="370"/>
      <c r="E4" s="371" t="s">
        <v>689</v>
      </c>
      <c r="F4" s="372"/>
      <c r="G4" s="372"/>
      <c r="H4" s="372"/>
      <c r="I4" s="372"/>
      <c r="J4" s="372"/>
      <c r="K4" s="372"/>
      <c r="L4" s="372"/>
      <c r="M4" s="373" t="s">
        <v>690</v>
      </c>
      <c r="N4" s="372"/>
      <c r="O4" s="372"/>
      <c r="P4" s="372"/>
      <c r="Q4" s="372"/>
      <c r="R4" s="372"/>
      <c r="S4" s="372"/>
      <c r="T4" s="372"/>
      <c r="U4" s="372"/>
      <c r="V4" s="374"/>
      <c r="W4" s="369" t="s">
        <v>242</v>
      </c>
      <c r="X4" s="369"/>
      <c r="Y4" s="375"/>
      <c r="Z4" s="376"/>
    </row>
    <row r="5" spans="1:26" s="377" customFormat="1" ht="18.75" customHeight="1">
      <c r="A5" s="378" t="s">
        <v>243</v>
      </c>
      <c r="B5" s="1021" t="s">
        <v>118</v>
      </c>
      <c r="C5" s="379" t="s">
        <v>47</v>
      </c>
      <c r="D5" s="380" t="s">
        <v>39</v>
      </c>
      <c r="E5" s="381" t="s">
        <v>40</v>
      </c>
      <c r="F5" s="382"/>
      <c r="G5" s="1023" t="s">
        <v>691</v>
      </c>
      <c r="H5" s="1024"/>
      <c r="I5" s="381" t="s">
        <v>244</v>
      </c>
      <c r="J5" s="382"/>
      <c r="K5" s="381" t="s">
        <v>245</v>
      </c>
      <c r="L5" s="382"/>
      <c r="M5" s="1025" t="s">
        <v>692</v>
      </c>
      <c r="N5" s="1025"/>
      <c r="O5" s="381" t="s">
        <v>246</v>
      </c>
      <c r="P5" s="382"/>
      <c r="Q5" s="381" t="s">
        <v>42</v>
      </c>
      <c r="R5" s="383"/>
      <c r="S5" s="1023" t="s">
        <v>693</v>
      </c>
      <c r="T5" s="1024"/>
      <c r="U5" s="381" t="s">
        <v>247</v>
      </c>
      <c r="V5" s="382"/>
      <c r="W5" s="384" t="s">
        <v>248</v>
      </c>
      <c r="X5" s="385"/>
      <c r="Y5" s="386" t="s">
        <v>249</v>
      </c>
      <c r="Z5" s="376"/>
    </row>
    <row r="6" spans="1:26" s="377" customFormat="1" ht="18.75" customHeight="1">
      <c r="A6" s="387"/>
      <c r="B6" s="1022"/>
      <c r="C6" s="389" t="s">
        <v>250</v>
      </c>
      <c r="D6" s="388" t="s">
        <v>50</v>
      </c>
      <c r="E6" s="390" t="s">
        <v>1</v>
      </c>
      <c r="F6" s="391" t="s">
        <v>15</v>
      </c>
      <c r="G6" s="390" t="s">
        <v>1</v>
      </c>
      <c r="H6" s="391" t="s">
        <v>15</v>
      </c>
      <c r="I6" s="390" t="s">
        <v>1</v>
      </c>
      <c r="J6" s="391" t="s">
        <v>15</v>
      </c>
      <c r="K6" s="390" t="s">
        <v>1</v>
      </c>
      <c r="L6" s="391" t="s">
        <v>15</v>
      </c>
      <c r="M6" s="390" t="s">
        <v>1</v>
      </c>
      <c r="N6" s="391" t="s">
        <v>15</v>
      </c>
      <c r="O6" s="390" t="s">
        <v>1</v>
      </c>
      <c r="P6" s="391" t="s">
        <v>15</v>
      </c>
      <c r="Q6" s="390" t="s">
        <v>1</v>
      </c>
      <c r="R6" s="391" t="s">
        <v>15</v>
      </c>
      <c r="S6" s="390" t="s">
        <v>1</v>
      </c>
      <c r="T6" s="391" t="s">
        <v>15</v>
      </c>
      <c r="U6" s="390" t="s">
        <v>1</v>
      </c>
      <c r="V6" s="391" t="s">
        <v>15</v>
      </c>
      <c r="W6" s="390" t="s">
        <v>1</v>
      </c>
      <c r="X6" s="391" t="s">
        <v>15</v>
      </c>
      <c r="Y6" s="392"/>
      <c r="Z6" s="376"/>
    </row>
    <row r="7" spans="1:25" s="394" customFormat="1" ht="17.25" customHeight="1">
      <c r="A7" s="43" t="s">
        <v>17</v>
      </c>
      <c r="B7" s="393" t="s">
        <v>886</v>
      </c>
      <c r="C7" s="393" t="s">
        <v>19</v>
      </c>
      <c r="D7" s="393" t="s">
        <v>20</v>
      </c>
      <c r="L7" s="395"/>
      <c r="Y7" s="176" t="s">
        <v>95</v>
      </c>
    </row>
    <row r="8" spans="1:26" s="400" customFormat="1" ht="19.5" customHeight="1">
      <c r="A8" s="50" t="s">
        <v>561</v>
      </c>
      <c r="B8" s="396">
        <v>11205</v>
      </c>
      <c r="C8" s="397">
        <v>169246</v>
      </c>
      <c r="D8" s="397">
        <v>247138</v>
      </c>
      <c r="E8" s="397">
        <v>189485</v>
      </c>
      <c r="F8" s="397">
        <v>133197092</v>
      </c>
      <c r="G8" s="397">
        <v>9173</v>
      </c>
      <c r="H8" s="397">
        <v>14622526</v>
      </c>
      <c r="I8" s="397">
        <v>133704</v>
      </c>
      <c r="J8" s="397">
        <v>84707455</v>
      </c>
      <c r="K8" s="397">
        <v>8940</v>
      </c>
      <c r="L8" s="397">
        <v>3236825</v>
      </c>
      <c r="M8" s="397">
        <v>4772</v>
      </c>
      <c r="N8" s="397">
        <v>4741602</v>
      </c>
      <c r="O8" s="397">
        <v>28344</v>
      </c>
      <c r="P8" s="397">
        <v>22787856</v>
      </c>
      <c r="Q8" s="397">
        <v>593</v>
      </c>
      <c r="R8" s="397">
        <v>144889</v>
      </c>
      <c r="S8" s="397">
        <v>860</v>
      </c>
      <c r="T8" s="397">
        <v>972977</v>
      </c>
      <c r="U8" s="397">
        <v>3099</v>
      </c>
      <c r="V8" s="397">
        <v>1982962</v>
      </c>
      <c r="W8" s="397">
        <v>33</v>
      </c>
      <c r="X8" s="398">
        <v>3571</v>
      </c>
      <c r="Y8" s="57" t="s">
        <v>622</v>
      </c>
      <c r="Z8" s="399"/>
    </row>
    <row r="9" spans="1:26" s="400" customFormat="1" ht="19.5" customHeight="1">
      <c r="A9" s="50" t="s">
        <v>694</v>
      </c>
      <c r="B9" s="401">
        <v>11265</v>
      </c>
      <c r="C9" s="397">
        <v>170876</v>
      </c>
      <c r="D9" s="397">
        <v>242036</v>
      </c>
      <c r="E9" s="397">
        <v>199318</v>
      </c>
      <c r="F9" s="397">
        <v>136216757</v>
      </c>
      <c r="G9" s="397">
        <v>8472</v>
      </c>
      <c r="H9" s="397">
        <v>13474374</v>
      </c>
      <c r="I9" s="397">
        <v>144088</v>
      </c>
      <c r="J9" s="397">
        <v>88520214</v>
      </c>
      <c r="K9" s="397">
        <v>8334</v>
      </c>
      <c r="L9" s="397">
        <v>2986614</v>
      </c>
      <c r="M9" s="397">
        <v>4506</v>
      </c>
      <c r="N9" s="397">
        <v>4482413</v>
      </c>
      <c r="O9" s="397">
        <v>29349</v>
      </c>
      <c r="P9" s="397">
        <v>23643483</v>
      </c>
      <c r="Q9" s="397">
        <v>553</v>
      </c>
      <c r="R9" s="397">
        <v>136160</v>
      </c>
      <c r="S9" s="397">
        <v>825</v>
      </c>
      <c r="T9" s="397">
        <v>930599</v>
      </c>
      <c r="U9" s="397">
        <v>3191</v>
      </c>
      <c r="V9" s="397">
        <v>2042900</v>
      </c>
      <c r="W9" s="397">
        <v>45</v>
      </c>
      <c r="X9" s="397">
        <v>5514</v>
      </c>
      <c r="Y9" s="57">
        <v>21</v>
      </c>
      <c r="Z9" s="399"/>
    </row>
    <row r="10" spans="1:26" ht="19.5" customHeight="1">
      <c r="A10" s="50" t="s">
        <v>695</v>
      </c>
      <c r="B10" s="396">
        <v>11123</v>
      </c>
      <c r="C10" s="397">
        <v>172796</v>
      </c>
      <c r="D10" s="397">
        <v>243183</v>
      </c>
      <c r="E10" s="397">
        <v>209311</v>
      </c>
      <c r="F10" s="397">
        <v>139169068</v>
      </c>
      <c r="G10" s="397">
        <v>7713</v>
      </c>
      <c r="H10" s="397">
        <v>12128966</v>
      </c>
      <c r="I10" s="397">
        <v>154294</v>
      </c>
      <c r="J10" s="397">
        <v>92052287</v>
      </c>
      <c r="K10" s="397">
        <v>7521</v>
      </c>
      <c r="L10" s="397">
        <v>2675404</v>
      </c>
      <c r="M10" s="397">
        <v>4278</v>
      </c>
      <c r="N10" s="397">
        <v>4262903</v>
      </c>
      <c r="O10" s="397">
        <v>30813</v>
      </c>
      <c r="P10" s="397">
        <v>24865877</v>
      </c>
      <c r="Q10" s="397">
        <v>513</v>
      </c>
      <c r="R10" s="397">
        <v>126805</v>
      </c>
      <c r="S10" s="397">
        <v>785</v>
      </c>
      <c r="T10" s="397">
        <v>883140</v>
      </c>
      <c r="U10" s="397">
        <v>3394</v>
      </c>
      <c r="V10" s="397">
        <v>2173686</v>
      </c>
      <c r="W10" s="397">
        <v>23</v>
      </c>
      <c r="X10" s="398">
        <v>5038</v>
      </c>
      <c r="Y10" s="57">
        <v>22</v>
      </c>
      <c r="Z10" s="168"/>
    </row>
    <row r="11" spans="1:26" s="403" customFormat="1" ht="19.5" customHeight="1">
      <c r="A11" s="50" t="s">
        <v>445</v>
      </c>
      <c r="B11" s="890">
        <v>11049</v>
      </c>
      <c r="C11" s="890">
        <v>173928</v>
      </c>
      <c r="D11" s="890">
        <v>242429</v>
      </c>
      <c r="E11" s="890">
        <v>217734</v>
      </c>
      <c r="F11" s="890">
        <v>142444802</v>
      </c>
      <c r="G11" s="891">
        <v>6993</v>
      </c>
      <c r="H11" s="892">
        <v>10851570</v>
      </c>
      <c r="I11" s="890">
        <v>163334</v>
      </c>
      <c r="J11" s="893">
        <v>96392343</v>
      </c>
      <c r="K11" s="890">
        <v>6772</v>
      </c>
      <c r="L11" s="890">
        <v>2390104</v>
      </c>
      <c r="M11" s="890">
        <v>4054</v>
      </c>
      <c r="N11" s="890">
        <v>4028211</v>
      </c>
      <c r="O11" s="890">
        <v>31833</v>
      </c>
      <c r="P11" s="890">
        <v>25567613</v>
      </c>
      <c r="Q11" s="894">
        <v>469</v>
      </c>
      <c r="R11" s="894">
        <v>114935</v>
      </c>
      <c r="S11" s="890">
        <v>747</v>
      </c>
      <c r="T11" s="890">
        <v>841946</v>
      </c>
      <c r="U11" s="890">
        <v>3532</v>
      </c>
      <c r="V11" s="890">
        <v>2258080</v>
      </c>
      <c r="W11" s="399">
        <v>29</v>
      </c>
      <c r="X11" s="894">
        <v>2998</v>
      </c>
      <c r="Y11" s="57">
        <v>23</v>
      </c>
      <c r="Z11" s="402"/>
    </row>
    <row r="12" spans="1:26" s="403" customFormat="1" ht="19.5" customHeight="1" thickBot="1">
      <c r="A12" s="60" t="s">
        <v>563</v>
      </c>
      <c r="B12" s="934">
        <v>11097</v>
      </c>
      <c r="C12" s="934">
        <v>175765</v>
      </c>
      <c r="D12" s="934">
        <v>243180</v>
      </c>
      <c r="E12" s="935">
        <f>G12+I12+K12+M12+O12+Q12+S12+U12</f>
        <v>226046</v>
      </c>
      <c r="F12" s="935">
        <v>143530425</v>
      </c>
      <c r="G12" s="935">
        <v>6306</v>
      </c>
      <c r="H12" s="935">
        <v>9639498</v>
      </c>
      <c r="I12" s="935">
        <v>172103</v>
      </c>
      <c r="J12" s="935">
        <v>98389932</v>
      </c>
      <c r="K12" s="935">
        <v>6079</v>
      </c>
      <c r="L12" s="935">
        <v>2131914</v>
      </c>
      <c r="M12" s="935">
        <v>3831</v>
      </c>
      <c r="N12" s="935">
        <v>3795611</v>
      </c>
      <c r="O12" s="935">
        <v>32942</v>
      </c>
      <c r="P12" s="935">
        <v>26355474</v>
      </c>
      <c r="Q12" s="935">
        <v>421</v>
      </c>
      <c r="R12" s="935">
        <v>102133</v>
      </c>
      <c r="S12" s="935">
        <v>714</v>
      </c>
      <c r="T12" s="935">
        <v>798097</v>
      </c>
      <c r="U12" s="935">
        <v>3650</v>
      </c>
      <c r="V12" s="935">
        <v>2317767</v>
      </c>
      <c r="W12" s="935">
        <v>9</v>
      </c>
      <c r="X12" s="935">
        <v>1018</v>
      </c>
      <c r="Y12" s="932">
        <v>24</v>
      </c>
      <c r="Z12" s="402"/>
    </row>
    <row r="13" spans="1:26" ht="12">
      <c r="A13" s="394" t="s">
        <v>251</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row>
    <row r="14" spans="1:26" ht="12.75" customHeight="1">
      <c r="A14" s="168" t="s">
        <v>252</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00B0F0"/>
  </sheetPr>
  <dimension ref="A1:Y17"/>
  <sheetViews>
    <sheetView showGridLines="0" zoomScalePageLayoutView="0" workbookViewId="0" topLeftCell="A1">
      <selection activeCell="A1" sqref="A1"/>
    </sheetView>
  </sheetViews>
  <sheetFormatPr defaultColWidth="9.00390625" defaultRowHeight="13.5"/>
  <cols>
    <col min="1" max="1" width="10.00390625" style="165" customWidth="1"/>
    <col min="2" max="3" width="9.375" style="165" customWidth="1"/>
    <col min="4" max="4" width="6.25390625" style="165" customWidth="1"/>
    <col min="5" max="6" width="8.00390625" style="165" customWidth="1"/>
    <col min="7" max="7" width="10.375" style="165" customWidth="1"/>
    <col min="8" max="8" width="8.00390625" style="165" customWidth="1"/>
    <col min="9" max="9" width="10.00390625" style="165" customWidth="1"/>
    <col min="10" max="10" width="8.00390625" style="165" customWidth="1"/>
    <col min="11" max="11" width="10.00390625" style="165" customWidth="1"/>
    <col min="12" max="12" width="6.875" style="165" customWidth="1"/>
    <col min="13" max="13" width="8.625" style="165" customWidth="1"/>
    <col min="14" max="14" width="6.875" style="165" customWidth="1"/>
    <col min="15" max="15" width="10.00390625" style="165" customWidth="1"/>
    <col min="16" max="16" width="5.875" style="165" customWidth="1"/>
    <col min="17" max="17" width="6.50390625" style="165" customWidth="1"/>
    <col min="18" max="18" width="6.875" style="165" customWidth="1"/>
    <col min="19" max="19" width="10.00390625" style="165" customWidth="1"/>
    <col min="20" max="20" width="6.875" style="165" customWidth="1"/>
    <col min="21" max="21" width="10.00390625" style="165" customWidth="1"/>
    <col min="22" max="23" width="6.875" style="165" customWidth="1"/>
    <col min="24" max="24" width="7.50390625" style="165" customWidth="1"/>
    <col min="25" max="25" width="6.25390625" style="165" customWidth="1"/>
    <col min="26" max="16384" width="9.00390625" style="165" customWidth="1"/>
  </cols>
  <sheetData>
    <row r="1" spans="2:25" ht="18.75" customHeight="1">
      <c r="B1" s="194"/>
      <c r="C1" s="194"/>
      <c r="D1" s="194"/>
      <c r="E1" s="194"/>
      <c r="F1" s="194"/>
      <c r="G1" s="194"/>
      <c r="I1" s="194"/>
      <c r="J1" s="194"/>
      <c r="K1" s="196" t="s">
        <v>116</v>
      </c>
      <c r="L1" s="195" t="s">
        <v>644</v>
      </c>
      <c r="M1" s="195"/>
      <c r="N1" s="195"/>
      <c r="O1" s="851"/>
      <c r="P1" s="851"/>
      <c r="Q1" s="851"/>
      <c r="R1" s="195"/>
      <c r="S1" s="195"/>
      <c r="T1" s="195"/>
      <c r="U1" s="194"/>
      <c r="V1" s="194"/>
      <c r="W1" s="194"/>
      <c r="X1" s="194"/>
      <c r="Y1" s="194"/>
    </row>
    <row r="2" spans="2:25" ht="11.25" customHeight="1">
      <c r="B2" s="194"/>
      <c r="C2" s="194"/>
      <c r="D2" s="194"/>
      <c r="E2" s="194"/>
      <c r="F2" s="194"/>
      <c r="G2" s="194"/>
      <c r="I2" s="194"/>
      <c r="J2" s="194"/>
      <c r="K2" s="196"/>
      <c r="L2" s="195"/>
      <c r="M2" s="195"/>
      <c r="N2" s="195"/>
      <c r="O2" s="195"/>
      <c r="P2" s="195"/>
      <c r="Q2" s="195"/>
      <c r="R2" s="195"/>
      <c r="S2" s="195"/>
      <c r="T2" s="195"/>
      <c r="U2" s="194"/>
      <c r="V2" s="194"/>
      <c r="W2" s="194"/>
      <c r="X2" s="194"/>
      <c r="Y2" s="194"/>
    </row>
    <row r="3" spans="23:25" ht="12.75" customHeight="1" thickBot="1">
      <c r="W3" s="167"/>
      <c r="Y3" s="193" t="s">
        <v>115</v>
      </c>
    </row>
    <row r="4" spans="1:25" s="167" customFormat="1" ht="15" customHeight="1">
      <c r="A4" s="192"/>
      <c r="B4" s="191" t="s">
        <v>36</v>
      </c>
      <c r="C4" s="191"/>
      <c r="D4" s="191"/>
      <c r="E4" s="190"/>
      <c r="F4" s="188"/>
      <c r="G4" s="188"/>
      <c r="H4" s="188"/>
      <c r="I4" s="188"/>
      <c r="J4" s="188"/>
      <c r="K4" s="189" t="s">
        <v>505</v>
      </c>
      <c r="L4" s="188" t="s">
        <v>506</v>
      </c>
      <c r="M4" s="187"/>
      <c r="N4" s="186" t="s">
        <v>114</v>
      </c>
      <c r="O4" s="186"/>
      <c r="P4" s="186"/>
      <c r="Q4" s="186"/>
      <c r="R4" s="186"/>
      <c r="S4" s="185"/>
      <c r="T4" s="1055" t="s">
        <v>113</v>
      </c>
      <c r="U4" s="1056"/>
      <c r="V4" s="1056"/>
      <c r="W4" s="1056"/>
      <c r="X4" s="1057"/>
      <c r="Y4" s="1058" t="s">
        <v>6</v>
      </c>
    </row>
    <row r="5" spans="2:25" s="167" customFormat="1" ht="13.5" customHeight="1">
      <c r="B5" s="1026" t="s">
        <v>112</v>
      </c>
      <c r="C5" s="1027"/>
      <c r="D5" s="1030" t="s">
        <v>111</v>
      </c>
      <c r="E5" s="1026" t="s">
        <v>110</v>
      </c>
      <c r="F5" s="1033"/>
      <c r="G5" s="1034"/>
      <c r="H5" s="1038" t="s">
        <v>109</v>
      </c>
      <c r="I5" s="1034"/>
      <c r="J5" s="1039" t="s">
        <v>108</v>
      </c>
      <c r="K5" s="1040"/>
      <c r="L5" s="1043" t="s">
        <v>507</v>
      </c>
      <c r="M5" s="1027"/>
      <c r="N5" s="1038" t="s">
        <v>107</v>
      </c>
      <c r="O5" s="1027"/>
      <c r="P5" s="1026" t="s">
        <v>106</v>
      </c>
      <c r="Q5" s="1027"/>
      <c r="R5" s="1044" t="s">
        <v>105</v>
      </c>
      <c r="S5" s="1045"/>
      <c r="T5" s="1047" t="s">
        <v>104</v>
      </c>
      <c r="U5" s="1048"/>
      <c r="V5" s="1047" t="s">
        <v>103</v>
      </c>
      <c r="W5" s="1051"/>
      <c r="X5" s="1048"/>
      <c r="Y5" s="1059"/>
    </row>
    <row r="6" spans="2:25" s="167" customFormat="1" ht="13.5" customHeight="1">
      <c r="B6" s="1028"/>
      <c r="C6" s="1029"/>
      <c r="D6" s="1031"/>
      <c r="E6" s="1035"/>
      <c r="F6" s="1036"/>
      <c r="G6" s="1037"/>
      <c r="H6" s="1035"/>
      <c r="I6" s="1037"/>
      <c r="J6" s="1041"/>
      <c r="K6" s="1042"/>
      <c r="L6" s="1053" t="s">
        <v>102</v>
      </c>
      <c r="M6" s="1054"/>
      <c r="N6" s="1028"/>
      <c r="O6" s="1029"/>
      <c r="P6" s="1028"/>
      <c r="Q6" s="1029"/>
      <c r="R6" s="1041"/>
      <c r="S6" s="1046"/>
      <c r="T6" s="1049"/>
      <c r="U6" s="1050"/>
      <c r="V6" s="1049"/>
      <c r="W6" s="1052"/>
      <c r="X6" s="1050"/>
      <c r="Y6" s="1059"/>
    </row>
    <row r="7" spans="1:25" s="167" customFormat="1" ht="33.75" customHeight="1">
      <c r="A7" s="184" t="s">
        <v>101</v>
      </c>
      <c r="B7" s="177" t="s">
        <v>508</v>
      </c>
      <c r="C7" s="177" t="s">
        <v>509</v>
      </c>
      <c r="D7" s="1032"/>
      <c r="E7" s="177" t="s">
        <v>510</v>
      </c>
      <c r="F7" s="177" t="s">
        <v>511</v>
      </c>
      <c r="G7" s="180" t="s">
        <v>100</v>
      </c>
      <c r="H7" s="177" t="s">
        <v>512</v>
      </c>
      <c r="I7" s="180" t="s">
        <v>100</v>
      </c>
      <c r="J7" s="183" t="s">
        <v>512</v>
      </c>
      <c r="K7" s="182" t="s">
        <v>100</v>
      </c>
      <c r="L7" s="177" t="s">
        <v>513</v>
      </c>
      <c r="M7" s="177" t="s">
        <v>100</v>
      </c>
      <c r="N7" s="182" t="s">
        <v>99</v>
      </c>
      <c r="O7" s="182" t="s">
        <v>98</v>
      </c>
      <c r="P7" s="180" t="s">
        <v>97</v>
      </c>
      <c r="Q7" s="180" t="s">
        <v>514</v>
      </c>
      <c r="R7" s="177" t="s">
        <v>515</v>
      </c>
      <c r="S7" s="180" t="s">
        <v>516</v>
      </c>
      <c r="T7" s="181" t="s">
        <v>517</v>
      </c>
      <c r="U7" s="180" t="s">
        <v>96</v>
      </c>
      <c r="V7" s="179" t="s">
        <v>518</v>
      </c>
      <c r="W7" s="178" t="s">
        <v>519</v>
      </c>
      <c r="X7" s="177" t="s">
        <v>520</v>
      </c>
      <c r="Y7" s="1028"/>
    </row>
    <row r="8" spans="1:25" s="167" customFormat="1" ht="12" customHeight="1">
      <c r="A8" s="43" t="s">
        <v>17</v>
      </c>
      <c r="B8" s="393" t="s">
        <v>886</v>
      </c>
      <c r="E8" s="171"/>
      <c r="F8" s="171"/>
      <c r="G8" s="171"/>
      <c r="H8" s="171"/>
      <c r="I8" s="171"/>
      <c r="J8" s="171"/>
      <c r="K8" s="171"/>
      <c r="Y8" s="176" t="s">
        <v>95</v>
      </c>
    </row>
    <row r="9" spans="1:25" s="167" customFormat="1" ht="21" customHeight="1">
      <c r="A9" s="50" t="s">
        <v>561</v>
      </c>
      <c r="B9" s="175">
        <v>13754</v>
      </c>
      <c r="C9" s="174">
        <v>205629</v>
      </c>
      <c r="D9" s="174">
        <v>3</v>
      </c>
      <c r="E9" s="174">
        <v>13695</v>
      </c>
      <c r="F9" s="174">
        <v>57299</v>
      </c>
      <c r="G9" s="174">
        <v>6271513</v>
      </c>
      <c r="H9" s="174">
        <v>229</v>
      </c>
      <c r="I9" s="174">
        <v>29917</v>
      </c>
      <c r="J9" s="174">
        <v>5890</v>
      </c>
      <c r="K9" s="174">
        <v>108259</v>
      </c>
      <c r="L9" s="172" t="s">
        <v>79</v>
      </c>
      <c r="M9" s="172" t="s">
        <v>79</v>
      </c>
      <c r="N9" s="174">
        <v>2828</v>
      </c>
      <c r="O9" s="174">
        <v>435460</v>
      </c>
      <c r="P9" s="174">
        <v>1</v>
      </c>
      <c r="Q9" s="174">
        <v>108</v>
      </c>
      <c r="R9" s="174">
        <v>882</v>
      </c>
      <c r="S9" s="174">
        <v>33892</v>
      </c>
      <c r="T9" s="174">
        <v>2</v>
      </c>
      <c r="U9" s="174">
        <v>1369</v>
      </c>
      <c r="V9" s="174" t="s">
        <v>79</v>
      </c>
      <c r="W9" s="174" t="s">
        <v>79</v>
      </c>
      <c r="X9" s="173" t="s">
        <v>79</v>
      </c>
      <c r="Y9" s="57" t="s">
        <v>622</v>
      </c>
    </row>
    <row r="10" spans="1:25" s="167" customFormat="1" ht="21" customHeight="1">
      <c r="A10" s="50" t="s">
        <v>638</v>
      </c>
      <c r="B10" s="174">
        <v>13741</v>
      </c>
      <c r="C10" s="174">
        <v>208030</v>
      </c>
      <c r="D10" s="174" t="s">
        <v>639</v>
      </c>
      <c r="E10" s="174">
        <v>14557</v>
      </c>
      <c r="F10" s="174">
        <v>71356</v>
      </c>
      <c r="G10" s="174">
        <v>7905788</v>
      </c>
      <c r="H10" s="174">
        <v>323</v>
      </c>
      <c r="I10" s="174">
        <v>44472</v>
      </c>
      <c r="J10" s="174">
        <v>7609</v>
      </c>
      <c r="K10" s="174">
        <v>158427</v>
      </c>
      <c r="L10" s="172" t="s">
        <v>639</v>
      </c>
      <c r="M10" s="172" t="s">
        <v>639</v>
      </c>
      <c r="N10" s="174">
        <v>3001</v>
      </c>
      <c r="O10" s="174">
        <v>675384</v>
      </c>
      <c r="P10" s="174" t="s">
        <v>640</v>
      </c>
      <c r="Q10" s="174" t="s">
        <v>640</v>
      </c>
      <c r="R10" s="174">
        <v>890</v>
      </c>
      <c r="S10" s="174">
        <v>35537</v>
      </c>
      <c r="T10" s="174">
        <v>2</v>
      </c>
      <c r="U10" s="174">
        <v>1038</v>
      </c>
      <c r="V10" s="174" t="s">
        <v>641</v>
      </c>
      <c r="W10" s="174" t="s">
        <v>641</v>
      </c>
      <c r="X10" s="174" t="s">
        <v>641</v>
      </c>
      <c r="Y10" s="57">
        <v>21</v>
      </c>
    </row>
    <row r="11" spans="1:25" s="167" customFormat="1" ht="21" customHeight="1">
      <c r="A11" s="50" t="s">
        <v>642</v>
      </c>
      <c r="B11" s="175">
        <v>13806</v>
      </c>
      <c r="C11" s="174">
        <v>212710</v>
      </c>
      <c r="D11" s="174" t="s">
        <v>641</v>
      </c>
      <c r="E11" s="174">
        <v>11862</v>
      </c>
      <c r="F11" s="174">
        <v>56529</v>
      </c>
      <c r="G11" s="174">
        <v>6088868</v>
      </c>
      <c r="H11" s="174">
        <v>256</v>
      </c>
      <c r="I11" s="174">
        <v>31178</v>
      </c>
      <c r="J11" s="174">
        <v>5772</v>
      </c>
      <c r="K11" s="174">
        <v>118439</v>
      </c>
      <c r="L11" s="172" t="s">
        <v>641</v>
      </c>
      <c r="M11" s="172" t="s">
        <v>641</v>
      </c>
      <c r="N11" s="174">
        <v>2859</v>
      </c>
      <c r="O11" s="174">
        <v>624463</v>
      </c>
      <c r="P11" s="174">
        <v>1</v>
      </c>
      <c r="Q11" s="174">
        <v>157</v>
      </c>
      <c r="R11" s="174">
        <v>767</v>
      </c>
      <c r="S11" s="174">
        <v>29269</v>
      </c>
      <c r="T11" s="174">
        <v>1</v>
      </c>
      <c r="U11" s="174">
        <v>716</v>
      </c>
      <c r="V11" s="174" t="s">
        <v>641</v>
      </c>
      <c r="W11" s="174" t="s">
        <v>641</v>
      </c>
      <c r="X11" s="173" t="s">
        <v>641</v>
      </c>
      <c r="Y11" s="57">
        <v>22</v>
      </c>
    </row>
    <row r="12" spans="1:25" s="171" customFormat="1" ht="21" customHeight="1">
      <c r="A12" s="884" t="s">
        <v>445</v>
      </c>
      <c r="B12" s="885">
        <v>13902</v>
      </c>
      <c r="C12" s="885">
        <v>216002</v>
      </c>
      <c r="D12" s="174" t="s">
        <v>0</v>
      </c>
      <c r="E12" s="885">
        <v>12185</v>
      </c>
      <c r="F12" s="885">
        <v>54798</v>
      </c>
      <c r="G12" s="885">
        <v>5989999</v>
      </c>
      <c r="H12" s="885">
        <v>239</v>
      </c>
      <c r="I12" s="885">
        <v>31597</v>
      </c>
      <c r="J12" s="885">
        <v>5787</v>
      </c>
      <c r="K12" s="885">
        <v>122891</v>
      </c>
      <c r="L12" s="174" t="s">
        <v>0</v>
      </c>
      <c r="M12" s="174" t="s">
        <v>0</v>
      </c>
      <c r="N12" s="885">
        <v>3003</v>
      </c>
      <c r="O12" s="885">
        <v>746785</v>
      </c>
      <c r="P12" s="885">
        <v>2</v>
      </c>
      <c r="Q12" s="885">
        <v>222</v>
      </c>
      <c r="R12" s="885">
        <v>571</v>
      </c>
      <c r="S12" s="885">
        <v>22219</v>
      </c>
      <c r="T12" s="885">
        <v>1</v>
      </c>
      <c r="U12" s="885">
        <v>788</v>
      </c>
      <c r="V12" s="174" t="s">
        <v>0</v>
      </c>
      <c r="W12" s="174" t="s">
        <v>0</v>
      </c>
      <c r="X12" s="174" t="s">
        <v>0</v>
      </c>
      <c r="Y12" s="57">
        <v>23</v>
      </c>
    </row>
    <row r="13" spans="1:25" s="846" customFormat="1" ht="21" customHeight="1" thickBot="1">
      <c r="A13" s="845" t="s">
        <v>563</v>
      </c>
      <c r="B13" s="847">
        <v>14008</v>
      </c>
      <c r="C13" s="847">
        <v>221135</v>
      </c>
      <c r="D13" s="170" t="s">
        <v>0</v>
      </c>
      <c r="E13" s="847">
        <v>12284</v>
      </c>
      <c r="F13" s="847">
        <v>56081</v>
      </c>
      <c r="G13" s="847">
        <v>6197894</v>
      </c>
      <c r="H13" s="847">
        <v>275</v>
      </c>
      <c r="I13" s="847">
        <v>35902</v>
      </c>
      <c r="J13" s="847">
        <v>9695</v>
      </c>
      <c r="K13" s="847">
        <v>80632</v>
      </c>
      <c r="L13" s="170" t="s">
        <v>643</v>
      </c>
      <c r="M13" s="170" t="s">
        <v>643</v>
      </c>
      <c r="N13" s="847">
        <v>3577</v>
      </c>
      <c r="O13" s="847">
        <v>987202</v>
      </c>
      <c r="P13" s="847">
        <v>1</v>
      </c>
      <c r="Q13" s="847">
        <v>261</v>
      </c>
      <c r="R13" s="847">
        <v>433</v>
      </c>
      <c r="S13" s="847">
        <v>16096</v>
      </c>
      <c r="T13" s="847">
        <v>1</v>
      </c>
      <c r="U13" s="847">
        <v>787</v>
      </c>
      <c r="V13" s="170" t="s">
        <v>643</v>
      </c>
      <c r="W13" s="170" t="s">
        <v>643</v>
      </c>
      <c r="X13" s="170" t="s">
        <v>643</v>
      </c>
      <c r="Y13" s="61">
        <v>24</v>
      </c>
    </row>
    <row r="14" s="167" customFormat="1" ht="12.75" customHeight="1">
      <c r="A14" s="168" t="s">
        <v>94</v>
      </c>
    </row>
    <row r="15" s="167" customFormat="1" ht="12" customHeight="1">
      <c r="A15" s="166" t="s">
        <v>93</v>
      </c>
    </row>
    <row r="16" s="167" customFormat="1" ht="10.5">
      <c r="A16" s="166" t="s">
        <v>92</v>
      </c>
    </row>
    <row r="17" ht="12.75">
      <c r="A17" s="166"/>
    </row>
  </sheetData>
  <sheetProtection/>
  <mergeCells count="14">
    <mergeCell ref="R5:S6"/>
    <mergeCell ref="T5:U6"/>
    <mergeCell ref="V5:X6"/>
    <mergeCell ref="L6:M6"/>
    <mergeCell ref="T4:X4"/>
    <mergeCell ref="Y4:Y7"/>
    <mergeCell ref="N5:O6"/>
    <mergeCell ref="P5:Q6"/>
    <mergeCell ref="B5:C6"/>
    <mergeCell ref="D5:D7"/>
    <mergeCell ref="E5:G6"/>
    <mergeCell ref="H5:I6"/>
    <mergeCell ref="J5:K6"/>
    <mergeCell ref="L5:M5"/>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AD16"/>
  <sheetViews>
    <sheetView showGridLines="0" zoomScalePageLayoutView="0" workbookViewId="0" topLeftCell="A1">
      <selection activeCell="A1" sqref="A1"/>
    </sheetView>
  </sheetViews>
  <sheetFormatPr defaultColWidth="9.00390625" defaultRowHeight="13.5"/>
  <cols>
    <col min="1" max="1" width="10.00390625" style="165" customWidth="1"/>
    <col min="2" max="3" width="9.00390625" style="165" customWidth="1"/>
    <col min="4" max="4" width="9.375" style="165" customWidth="1"/>
    <col min="5" max="5" width="7.50390625" style="165" customWidth="1"/>
    <col min="6" max="6" width="8.875" style="165" customWidth="1"/>
    <col min="7" max="7" width="7.50390625" style="165" customWidth="1"/>
    <col min="8" max="8" width="8.625" style="165" customWidth="1"/>
    <col min="9" max="12" width="7.50390625" style="165" customWidth="1"/>
    <col min="13" max="13" width="4.375" style="165" customWidth="1"/>
    <col min="14" max="14" width="6.125" style="165" customWidth="1"/>
    <col min="15" max="15" width="4.375" style="165" customWidth="1"/>
    <col min="16" max="16" width="5.875" style="165" customWidth="1"/>
    <col min="17" max="17" width="5.25390625" style="165" customWidth="1"/>
    <col min="18" max="18" width="6.50390625" style="165" customWidth="1"/>
    <col min="19" max="19" width="5.375" style="165" customWidth="1"/>
    <col min="20" max="20" width="6.375" style="165" customWidth="1"/>
    <col min="21" max="21" width="5.875" style="165" customWidth="1"/>
    <col min="22" max="22" width="7.125" style="165" customWidth="1"/>
    <col min="23" max="23" width="5.875" style="165" customWidth="1"/>
    <col min="24" max="24" width="7.625" style="165" customWidth="1"/>
    <col min="25" max="25" width="5.625" style="165" customWidth="1"/>
    <col min="26" max="26" width="7.125" style="165" customWidth="1"/>
    <col min="27" max="27" width="6.75390625" style="165" customWidth="1"/>
    <col min="28" max="28" width="7.125" style="165" customWidth="1"/>
    <col min="29" max="29" width="6.25390625" style="165" customWidth="1"/>
    <col min="30" max="16384" width="9.00390625" style="165" customWidth="1"/>
  </cols>
  <sheetData>
    <row r="1" spans="1:29" ht="18.75" customHeight="1">
      <c r="A1" s="232"/>
      <c r="B1" s="228"/>
      <c r="C1" s="228"/>
      <c r="D1" s="228"/>
      <c r="E1" s="228"/>
      <c r="F1" s="228"/>
      <c r="G1" s="228"/>
      <c r="H1" s="228"/>
      <c r="I1" s="228"/>
      <c r="J1" s="228"/>
      <c r="K1" s="226"/>
      <c r="L1" s="231" t="s">
        <v>645</v>
      </c>
      <c r="M1" s="230" t="s">
        <v>646</v>
      </c>
      <c r="N1" s="229"/>
      <c r="O1" s="229"/>
      <c r="P1" s="229"/>
      <c r="Q1" s="229"/>
      <c r="R1" s="229"/>
      <c r="S1" s="229"/>
      <c r="T1" s="229"/>
      <c r="U1" s="229"/>
      <c r="V1" s="229"/>
      <c r="W1" s="229"/>
      <c r="X1" s="229"/>
      <c r="Y1" s="228"/>
      <c r="Z1" s="228"/>
      <c r="AA1" s="228"/>
      <c r="AB1" s="228"/>
      <c r="AC1" s="228"/>
    </row>
    <row r="2" spans="1:29" ht="11.2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29" ht="12.75" customHeight="1" thickBo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7"/>
      <c r="AB3" s="226"/>
      <c r="AC3" s="225" t="s">
        <v>140</v>
      </c>
    </row>
    <row r="4" spans="1:29" s="216" customFormat="1" ht="18.75" customHeight="1">
      <c r="A4" s="224"/>
      <c r="B4" s="217"/>
      <c r="C4" s="224"/>
      <c r="D4" s="217"/>
      <c r="E4" s="223"/>
      <c r="F4" s="219"/>
      <c r="G4" s="221"/>
      <c r="H4" s="220"/>
      <c r="I4" s="220"/>
      <c r="J4" s="220"/>
      <c r="K4" s="220"/>
      <c r="L4" s="222" t="s">
        <v>647</v>
      </c>
      <c r="M4" s="221" t="s">
        <v>648</v>
      </c>
      <c r="N4" s="220"/>
      <c r="O4" s="220"/>
      <c r="P4" s="220"/>
      <c r="Q4" s="220"/>
      <c r="R4" s="220"/>
      <c r="S4" s="220"/>
      <c r="T4" s="220"/>
      <c r="U4" s="220"/>
      <c r="V4" s="220"/>
      <c r="W4" s="220"/>
      <c r="X4" s="220"/>
      <c r="Y4" s="220"/>
      <c r="Z4" s="220"/>
      <c r="AA4" s="219"/>
      <c r="AB4" s="218"/>
      <c r="AC4" s="217"/>
    </row>
    <row r="5" spans="1:29" s="167" customFormat="1" ht="12.75" customHeight="1">
      <c r="A5" s="209"/>
      <c r="B5" s="1060" t="s">
        <v>649</v>
      </c>
      <c r="C5" s="1061"/>
      <c r="D5" s="1065" t="s">
        <v>139</v>
      </c>
      <c r="E5" s="1066" t="s">
        <v>138</v>
      </c>
      <c r="F5" s="1066"/>
      <c r="G5" s="1066" t="s">
        <v>137</v>
      </c>
      <c r="H5" s="1066"/>
      <c r="I5" s="1068" t="s">
        <v>136</v>
      </c>
      <c r="J5" s="1068"/>
      <c r="K5" s="1068" t="s">
        <v>135</v>
      </c>
      <c r="L5" s="1069"/>
      <c r="M5" s="1071" t="s">
        <v>134</v>
      </c>
      <c r="N5" s="1068"/>
      <c r="O5" s="214"/>
      <c r="P5" s="214"/>
      <c r="Q5" s="1069" t="s">
        <v>650</v>
      </c>
      <c r="R5" s="1071"/>
      <c r="S5" s="1070" t="s">
        <v>133</v>
      </c>
      <c r="T5" s="1072"/>
      <c r="U5" s="214"/>
      <c r="V5" s="214"/>
      <c r="W5" s="212"/>
      <c r="X5" s="214"/>
      <c r="Y5" s="212"/>
      <c r="Z5" s="211"/>
      <c r="AA5" s="1073" t="s">
        <v>128</v>
      </c>
      <c r="AB5" s="1073"/>
      <c r="AC5" s="215"/>
    </row>
    <row r="6" spans="1:29" s="167" customFormat="1" ht="12.75" customHeight="1">
      <c r="A6" s="1072" t="s">
        <v>132</v>
      </c>
      <c r="B6" s="1062"/>
      <c r="C6" s="1061"/>
      <c r="D6" s="1065"/>
      <c r="E6" s="1066"/>
      <c r="F6" s="1066"/>
      <c r="G6" s="1066"/>
      <c r="H6" s="1066"/>
      <c r="I6" s="1066"/>
      <c r="J6" s="1066"/>
      <c r="K6" s="1066"/>
      <c r="L6" s="1070"/>
      <c r="M6" s="1072"/>
      <c r="N6" s="1066"/>
      <c r="O6" s="1074" t="s">
        <v>131</v>
      </c>
      <c r="P6" s="1075"/>
      <c r="Q6" s="1070"/>
      <c r="R6" s="1072"/>
      <c r="S6" s="1070"/>
      <c r="T6" s="1072"/>
      <c r="U6" s="1076" t="s">
        <v>130</v>
      </c>
      <c r="V6" s="1076"/>
      <c r="W6" s="1077" t="s">
        <v>129</v>
      </c>
      <c r="X6" s="1076"/>
      <c r="Y6" s="1077" t="s">
        <v>128</v>
      </c>
      <c r="Z6" s="1078"/>
      <c r="AA6" s="1073" t="s">
        <v>127</v>
      </c>
      <c r="AB6" s="1073"/>
      <c r="AC6" s="1070" t="s">
        <v>126</v>
      </c>
    </row>
    <row r="7" spans="1:29" s="167" customFormat="1" ht="12.75" customHeight="1">
      <c r="A7" s="1072"/>
      <c r="B7" s="1063"/>
      <c r="C7" s="1064"/>
      <c r="D7" s="1066" t="s">
        <v>125</v>
      </c>
      <c r="E7" s="1067"/>
      <c r="F7" s="1067"/>
      <c r="G7" s="1067"/>
      <c r="H7" s="1067"/>
      <c r="I7" s="1067"/>
      <c r="J7" s="1067"/>
      <c r="K7" s="1067" t="s">
        <v>124</v>
      </c>
      <c r="L7" s="1079"/>
      <c r="M7" s="1080" t="s">
        <v>123</v>
      </c>
      <c r="N7" s="1067"/>
      <c r="O7" s="214"/>
      <c r="P7" s="214"/>
      <c r="Q7" s="1081" t="s">
        <v>122</v>
      </c>
      <c r="R7" s="1082"/>
      <c r="S7" s="1079" t="s">
        <v>121</v>
      </c>
      <c r="T7" s="1080"/>
      <c r="U7" s="214"/>
      <c r="V7" s="214"/>
      <c r="W7" s="207"/>
      <c r="X7" s="213"/>
      <c r="Y7" s="207"/>
      <c r="Z7" s="206"/>
      <c r="AA7" s="1083" t="s">
        <v>120</v>
      </c>
      <c r="AB7" s="1083"/>
      <c r="AC7" s="1070"/>
    </row>
    <row r="8" spans="1:29" s="167" customFormat="1" ht="11.25" customHeight="1">
      <c r="A8" s="211"/>
      <c r="B8" s="1068" t="s">
        <v>675</v>
      </c>
      <c r="C8" s="1069" t="s">
        <v>119</v>
      </c>
      <c r="D8" s="1066"/>
      <c r="E8" s="1071" t="s">
        <v>1</v>
      </c>
      <c r="F8" s="1068" t="s">
        <v>15</v>
      </c>
      <c r="G8" s="1068" t="s">
        <v>1</v>
      </c>
      <c r="H8" s="1068" t="s">
        <v>15</v>
      </c>
      <c r="I8" s="1068" t="s">
        <v>1</v>
      </c>
      <c r="J8" s="1068" t="s">
        <v>15</v>
      </c>
      <c r="K8" s="1068" t="s">
        <v>1</v>
      </c>
      <c r="L8" s="1069" t="s">
        <v>15</v>
      </c>
      <c r="M8" s="1071" t="s">
        <v>1</v>
      </c>
      <c r="N8" s="1068" t="s">
        <v>15</v>
      </c>
      <c r="O8" s="1068" t="s">
        <v>1</v>
      </c>
      <c r="P8" s="1068" t="s">
        <v>15</v>
      </c>
      <c r="Q8" s="1068" t="s">
        <v>1</v>
      </c>
      <c r="R8" s="1068" t="s">
        <v>15</v>
      </c>
      <c r="S8" s="1068" t="s">
        <v>1</v>
      </c>
      <c r="T8" s="1068" t="s">
        <v>15</v>
      </c>
      <c r="U8" s="1068" t="s">
        <v>1</v>
      </c>
      <c r="V8" s="1068" t="s">
        <v>15</v>
      </c>
      <c r="W8" s="1068" t="s">
        <v>1</v>
      </c>
      <c r="X8" s="1068" t="s">
        <v>15</v>
      </c>
      <c r="Y8" s="1068" t="s">
        <v>1</v>
      </c>
      <c r="Z8" s="1068" t="s">
        <v>15</v>
      </c>
      <c r="AA8" s="1068" t="s">
        <v>1</v>
      </c>
      <c r="AB8" s="1068" t="s">
        <v>15</v>
      </c>
      <c r="AC8" s="210"/>
    </row>
    <row r="9" spans="1:29" s="167" customFormat="1" ht="11.25" customHeight="1">
      <c r="A9" s="209"/>
      <c r="B9" s="1067"/>
      <c r="C9" s="1079"/>
      <c r="D9" s="208"/>
      <c r="E9" s="1080"/>
      <c r="F9" s="1067"/>
      <c r="G9" s="1067"/>
      <c r="H9" s="1067"/>
      <c r="I9" s="1067"/>
      <c r="J9" s="1067"/>
      <c r="K9" s="1067"/>
      <c r="L9" s="1079"/>
      <c r="M9" s="1080"/>
      <c r="N9" s="1067"/>
      <c r="O9" s="1067"/>
      <c r="P9" s="1067"/>
      <c r="Q9" s="1067"/>
      <c r="R9" s="1067"/>
      <c r="S9" s="1067"/>
      <c r="T9" s="1067"/>
      <c r="U9" s="1067"/>
      <c r="V9" s="1067"/>
      <c r="W9" s="1067"/>
      <c r="X9" s="1067"/>
      <c r="Y9" s="1067"/>
      <c r="Z9" s="1067"/>
      <c r="AA9" s="1067"/>
      <c r="AB9" s="1067"/>
      <c r="AC9" s="205"/>
    </row>
    <row r="10" spans="1:29" s="167" customFormat="1" ht="12" customHeight="1">
      <c r="A10" s="204"/>
      <c r="B10" s="393" t="s">
        <v>886</v>
      </c>
      <c r="C10" s="203" t="s">
        <v>19</v>
      </c>
      <c r="D10" s="203" t="s">
        <v>19</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176" t="s">
        <v>95</v>
      </c>
    </row>
    <row r="11" spans="1:29" s="167" customFormat="1" ht="21" customHeight="1">
      <c r="A11" s="200" t="s">
        <v>651</v>
      </c>
      <c r="B11" s="199">
        <v>17117</v>
      </c>
      <c r="C11" s="198">
        <v>250968</v>
      </c>
      <c r="D11" s="198">
        <v>3506</v>
      </c>
      <c r="E11" s="198">
        <v>40760</v>
      </c>
      <c r="F11" s="198">
        <v>556471</v>
      </c>
      <c r="G11" s="198">
        <v>22968</v>
      </c>
      <c r="H11" s="198">
        <v>184093</v>
      </c>
      <c r="I11" s="198">
        <v>4286</v>
      </c>
      <c r="J11" s="198">
        <v>62425</v>
      </c>
      <c r="K11" s="198">
        <v>119</v>
      </c>
      <c r="L11" s="198">
        <v>20176</v>
      </c>
      <c r="M11" s="198">
        <v>8</v>
      </c>
      <c r="N11" s="198">
        <v>6300</v>
      </c>
      <c r="O11" s="198">
        <v>26</v>
      </c>
      <c r="P11" s="198">
        <v>1623</v>
      </c>
      <c r="Q11" s="201">
        <v>410</v>
      </c>
      <c r="R11" s="201">
        <v>4500</v>
      </c>
      <c r="S11" s="201">
        <v>112</v>
      </c>
      <c r="T11" s="201">
        <v>316</v>
      </c>
      <c r="U11" s="198">
        <v>3330</v>
      </c>
      <c r="V11" s="198">
        <v>68992</v>
      </c>
      <c r="W11" s="198">
        <v>6045</v>
      </c>
      <c r="X11" s="198">
        <v>145792</v>
      </c>
      <c r="Y11" s="198">
        <v>769</v>
      </c>
      <c r="Z11" s="198">
        <v>31287</v>
      </c>
      <c r="AA11" s="198">
        <v>2687</v>
      </c>
      <c r="AB11" s="197">
        <v>30967</v>
      </c>
      <c r="AC11" s="57" t="s">
        <v>622</v>
      </c>
    </row>
    <row r="12" spans="1:29" s="167" customFormat="1" ht="21" customHeight="1">
      <c r="A12" s="200" t="s">
        <v>652</v>
      </c>
      <c r="B12" s="199">
        <v>17013</v>
      </c>
      <c r="C12" s="198">
        <v>249735</v>
      </c>
      <c r="D12" s="198">
        <v>3151</v>
      </c>
      <c r="E12" s="198">
        <v>39014</v>
      </c>
      <c r="F12" s="198">
        <v>543735</v>
      </c>
      <c r="G12" s="198">
        <v>21545</v>
      </c>
      <c r="H12" s="198">
        <v>178229</v>
      </c>
      <c r="I12" s="198">
        <v>3927</v>
      </c>
      <c r="J12" s="198">
        <v>58769</v>
      </c>
      <c r="K12" s="198">
        <v>129</v>
      </c>
      <c r="L12" s="198">
        <v>21588</v>
      </c>
      <c r="M12" s="198">
        <v>9</v>
      </c>
      <c r="N12" s="198">
        <v>5403</v>
      </c>
      <c r="O12" s="198">
        <v>17</v>
      </c>
      <c r="P12" s="198">
        <v>1048</v>
      </c>
      <c r="Q12" s="198">
        <v>445</v>
      </c>
      <c r="R12" s="198">
        <v>4985</v>
      </c>
      <c r="S12" s="198">
        <v>106</v>
      </c>
      <c r="T12" s="198">
        <v>296</v>
      </c>
      <c r="U12" s="198">
        <v>3325</v>
      </c>
      <c r="V12" s="198">
        <v>68913</v>
      </c>
      <c r="W12" s="198">
        <v>5969</v>
      </c>
      <c r="X12" s="198">
        <v>144226</v>
      </c>
      <c r="Y12" s="198">
        <v>753</v>
      </c>
      <c r="Z12" s="198">
        <v>30736</v>
      </c>
      <c r="AA12" s="198">
        <v>2789</v>
      </c>
      <c r="AB12" s="197">
        <v>29542</v>
      </c>
      <c r="AC12" s="57">
        <v>21</v>
      </c>
    </row>
    <row r="13" spans="1:29" s="167" customFormat="1" ht="21" customHeight="1">
      <c r="A13" s="823" t="s">
        <v>653</v>
      </c>
      <c r="B13" s="199">
        <v>16839</v>
      </c>
      <c r="C13" s="198">
        <v>254883</v>
      </c>
      <c r="D13" s="198">
        <v>3542</v>
      </c>
      <c r="E13" s="198">
        <v>38142</v>
      </c>
      <c r="F13" s="198">
        <v>529786</v>
      </c>
      <c r="G13" s="198">
        <v>21060</v>
      </c>
      <c r="H13" s="198">
        <v>172536</v>
      </c>
      <c r="I13" s="198">
        <v>3761</v>
      </c>
      <c r="J13" s="198">
        <v>54491</v>
      </c>
      <c r="K13" s="198">
        <v>146</v>
      </c>
      <c r="L13" s="198">
        <v>22334</v>
      </c>
      <c r="M13" s="198">
        <v>6</v>
      </c>
      <c r="N13" s="198">
        <v>3212</v>
      </c>
      <c r="O13" s="198">
        <v>29</v>
      </c>
      <c r="P13" s="198">
        <v>1850</v>
      </c>
      <c r="Q13" s="198">
        <v>451</v>
      </c>
      <c r="R13" s="198">
        <v>4967</v>
      </c>
      <c r="S13" s="198">
        <v>109</v>
      </c>
      <c r="T13" s="198">
        <v>302</v>
      </c>
      <c r="U13" s="198">
        <v>3266</v>
      </c>
      <c r="V13" s="198">
        <v>65916</v>
      </c>
      <c r="W13" s="198">
        <v>5854</v>
      </c>
      <c r="X13" s="198">
        <v>139587</v>
      </c>
      <c r="Y13" s="198">
        <v>758</v>
      </c>
      <c r="Z13" s="198">
        <v>30460</v>
      </c>
      <c r="AA13" s="198">
        <v>2702</v>
      </c>
      <c r="AB13" s="197">
        <v>34131</v>
      </c>
      <c r="AC13" s="57">
        <v>22</v>
      </c>
    </row>
    <row r="14" spans="1:30" s="169" customFormat="1" ht="21" customHeight="1">
      <c r="A14" s="823" t="s">
        <v>444</v>
      </c>
      <c r="B14" s="886" t="s">
        <v>654</v>
      </c>
      <c r="C14" s="887" t="s">
        <v>655</v>
      </c>
      <c r="D14" s="887" t="s">
        <v>656</v>
      </c>
      <c r="E14" s="887" t="s">
        <v>657</v>
      </c>
      <c r="F14" s="887" t="s">
        <v>658</v>
      </c>
      <c r="G14" s="887" t="s">
        <v>659</v>
      </c>
      <c r="H14" s="887" t="s">
        <v>660</v>
      </c>
      <c r="I14" s="887" t="s">
        <v>661</v>
      </c>
      <c r="J14" s="887" t="s">
        <v>662</v>
      </c>
      <c r="K14" s="887">
        <v>102</v>
      </c>
      <c r="L14" s="887" t="s">
        <v>663</v>
      </c>
      <c r="M14" s="887">
        <v>5</v>
      </c>
      <c r="N14" s="887" t="s">
        <v>664</v>
      </c>
      <c r="O14" s="887">
        <v>21</v>
      </c>
      <c r="P14" s="887" t="s">
        <v>665</v>
      </c>
      <c r="Q14" s="887">
        <v>465</v>
      </c>
      <c r="R14" s="887" t="s">
        <v>666</v>
      </c>
      <c r="S14" s="887">
        <v>132</v>
      </c>
      <c r="T14" s="887">
        <v>367</v>
      </c>
      <c r="U14" s="887" t="s">
        <v>667</v>
      </c>
      <c r="V14" s="887" t="s">
        <v>668</v>
      </c>
      <c r="W14" s="887" t="s">
        <v>669</v>
      </c>
      <c r="X14" s="887" t="s">
        <v>670</v>
      </c>
      <c r="Y14" s="887">
        <v>718</v>
      </c>
      <c r="Z14" s="887" t="s">
        <v>671</v>
      </c>
      <c r="AA14" s="887" t="s">
        <v>672</v>
      </c>
      <c r="AB14" s="887" t="s">
        <v>673</v>
      </c>
      <c r="AC14" s="57">
        <v>23</v>
      </c>
      <c r="AD14" s="167"/>
    </row>
    <row r="15" spans="1:29" s="167" customFormat="1" ht="21" customHeight="1" thickBot="1">
      <c r="A15" s="888" t="s">
        <v>674</v>
      </c>
      <c r="B15" s="889">
        <v>17074</v>
      </c>
      <c r="C15" s="847">
        <v>278346</v>
      </c>
      <c r="D15" s="847">
        <v>3882</v>
      </c>
      <c r="E15" s="847">
        <v>40065</v>
      </c>
      <c r="F15" s="847">
        <v>542244</v>
      </c>
      <c r="G15" s="847">
        <v>22821</v>
      </c>
      <c r="H15" s="847">
        <v>192384</v>
      </c>
      <c r="I15" s="847">
        <v>4079</v>
      </c>
      <c r="J15" s="847">
        <v>58822</v>
      </c>
      <c r="K15" s="847">
        <v>128</v>
      </c>
      <c r="L15" s="847">
        <v>18058</v>
      </c>
      <c r="M15" s="847">
        <v>4</v>
      </c>
      <c r="N15" s="847">
        <v>3698</v>
      </c>
      <c r="O15" s="847">
        <v>22</v>
      </c>
      <c r="P15" s="847">
        <v>1535</v>
      </c>
      <c r="Q15" s="847">
        <v>470</v>
      </c>
      <c r="R15" s="847">
        <v>5103</v>
      </c>
      <c r="S15" s="847">
        <v>427</v>
      </c>
      <c r="T15" s="847">
        <v>1211</v>
      </c>
      <c r="U15" s="847">
        <v>3166</v>
      </c>
      <c r="V15" s="847">
        <v>65694</v>
      </c>
      <c r="W15" s="847">
        <v>5792</v>
      </c>
      <c r="X15" s="847">
        <v>140171</v>
      </c>
      <c r="Y15" s="847">
        <v>685</v>
      </c>
      <c r="Z15" s="847">
        <v>26163</v>
      </c>
      <c r="AA15" s="847">
        <v>2471</v>
      </c>
      <c r="AB15" s="847">
        <v>29405</v>
      </c>
      <c r="AC15" s="972">
        <v>24</v>
      </c>
    </row>
    <row r="16" spans="1:29" s="167" customFormat="1" ht="12.75" customHeight="1">
      <c r="A16" s="167" t="s">
        <v>117</v>
      </c>
      <c r="AC16" s="192"/>
    </row>
    <row r="17" s="167" customFormat="1" ht="10.5"/>
    <row r="18" s="167" customFormat="1" ht="10.5"/>
    <row r="19" s="167" customFormat="1" ht="10.5"/>
    <row r="20" s="167" customFormat="1" ht="10.5"/>
    <row r="21" s="167" customFormat="1" ht="10.5"/>
    <row r="22" s="167" customFormat="1" ht="10.5"/>
    <row r="23" s="167" customFormat="1" ht="10.5"/>
  </sheetData>
  <sheetProtection/>
  <mergeCells count="49">
    <mergeCell ref="X8:X9"/>
    <mergeCell ref="Y8:Y9"/>
    <mergeCell ref="Z8:Z9"/>
    <mergeCell ref="AA8:AA9"/>
    <mergeCell ref="AB8:AB9"/>
    <mergeCell ref="R8:R9"/>
    <mergeCell ref="S8:S9"/>
    <mergeCell ref="T8:T9"/>
    <mergeCell ref="U8:U9"/>
    <mergeCell ref="V8:V9"/>
    <mergeCell ref="W8:W9"/>
    <mergeCell ref="L8:L9"/>
    <mergeCell ref="M8:M9"/>
    <mergeCell ref="N8:N9"/>
    <mergeCell ref="O8:O9"/>
    <mergeCell ref="P8:P9"/>
    <mergeCell ref="Q8:Q9"/>
    <mergeCell ref="B8:B9"/>
    <mergeCell ref="C8:C9"/>
    <mergeCell ref="E8:E9"/>
    <mergeCell ref="F8:F9"/>
    <mergeCell ref="G8:G9"/>
    <mergeCell ref="H8:H9"/>
    <mergeCell ref="AC6:AC7"/>
    <mergeCell ref="D7:D8"/>
    <mergeCell ref="K7:L7"/>
    <mergeCell ref="M7:N7"/>
    <mergeCell ref="Q7:R7"/>
    <mergeCell ref="S7:T7"/>
    <mergeCell ref="AA7:AB7"/>
    <mergeCell ref="I8:I9"/>
    <mergeCell ref="J8:J9"/>
    <mergeCell ref="K8:K9"/>
    <mergeCell ref="M5:N6"/>
    <mergeCell ref="Q5:R6"/>
    <mergeCell ref="S5:T6"/>
    <mergeCell ref="AA5:AB5"/>
    <mergeCell ref="A6:A7"/>
    <mergeCell ref="O6:P6"/>
    <mergeCell ref="U6:V6"/>
    <mergeCell ref="W6:X6"/>
    <mergeCell ref="Y6:Z6"/>
    <mergeCell ref="AA6:AB6"/>
    <mergeCell ref="B5:C7"/>
    <mergeCell ref="D5:D6"/>
    <mergeCell ref="E5:F7"/>
    <mergeCell ref="G5:H7"/>
    <mergeCell ref="I5:J7"/>
    <mergeCell ref="K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00B0F0"/>
  </sheetPr>
  <dimension ref="A1:Q52"/>
  <sheetViews>
    <sheetView showGridLines="0" zoomScalePageLayoutView="0" workbookViewId="0" topLeftCell="A1">
      <selection activeCell="A1" sqref="A1"/>
    </sheetView>
  </sheetViews>
  <sheetFormatPr defaultColWidth="8.00390625" defaultRowHeight="13.5"/>
  <cols>
    <col min="1" max="1" width="2.50390625" style="633" customWidth="1"/>
    <col min="2" max="2" width="9.375" style="633" customWidth="1"/>
    <col min="3" max="5" width="12.50390625" style="633" customWidth="1"/>
    <col min="6" max="6" width="11.50390625" style="633" customWidth="1"/>
    <col min="7" max="8" width="12.50390625" style="633" customWidth="1"/>
    <col min="9" max="9" width="11.50390625" style="633" customWidth="1"/>
    <col min="10" max="15" width="14.875" style="633" customWidth="1"/>
    <col min="16" max="16" width="8.125" style="633" customWidth="1"/>
    <col min="17" max="16384" width="8.00390625" style="633" customWidth="1"/>
  </cols>
  <sheetData>
    <row r="1" spans="1:16" s="629" customFormat="1" ht="18.75" customHeight="1">
      <c r="A1" s="624"/>
      <c r="B1" s="625"/>
      <c r="C1" s="625"/>
      <c r="D1" s="625"/>
      <c r="E1" s="625"/>
      <c r="F1" s="625"/>
      <c r="G1" s="625"/>
      <c r="H1" s="625"/>
      <c r="I1" s="626" t="s">
        <v>462</v>
      </c>
      <c r="J1" s="627" t="s">
        <v>560</v>
      </c>
      <c r="K1" s="628"/>
      <c r="L1" s="628"/>
      <c r="M1" s="628"/>
      <c r="N1" s="628"/>
      <c r="O1" s="628"/>
      <c r="P1" s="628"/>
    </row>
    <row r="2" spans="1:16" ht="3.75" customHeight="1">
      <c r="A2" s="624"/>
      <c r="B2" s="630"/>
      <c r="C2" s="630"/>
      <c r="D2" s="630"/>
      <c r="E2" s="630"/>
      <c r="F2" s="630"/>
      <c r="G2" s="630"/>
      <c r="H2" s="630"/>
      <c r="I2" s="626"/>
      <c r="J2" s="627"/>
      <c r="K2" s="631"/>
      <c r="L2" s="632"/>
      <c r="M2" s="632"/>
      <c r="N2" s="632"/>
      <c r="O2" s="632"/>
      <c r="P2" s="632"/>
    </row>
    <row r="3" spans="2:10" ht="12.75" customHeight="1">
      <c r="B3" s="633" t="s">
        <v>332</v>
      </c>
      <c r="J3" s="633" t="s">
        <v>333</v>
      </c>
    </row>
    <row r="4" spans="10:16" s="634" customFormat="1" ht="12.75" customHeight="1" thickBot="1">
      <c r="J4" s="635" t="s">
        <v>463</v>
      </c>
      <c r="K4" s="635"/>
      <c r="P4" s="636" t="s">
        <v>334</v>
      </c>
    </row>
    <row r="5" spans="1:16" ht="13.5" customHeight="1">
      <c r="A5" s="1091" t="s">
        <v>464</v>
      </c>
      <c r="B5" s="1092"/>
      <c r="C5" s="1097" t="s">
        <v>465</v>
      </c>
      <c r="D5" s="1097" t="s">
        <v>466</v>
      </c>
      <c r="E5" s="1100" t="s">
        <v>335</v>
      </c>
      <c r="F5" s="1101"/>
      <c r="G5" s="1097" t="s">
        <v>467</v>
      </c>
      <c r="H5" s="1084" t="s">
        <v>468</v>
      </c>
      <c r="I5" s="1085"/>
      <c r="J5" s="1084" t="s">
        <v>469</v>
      </c>
      <c r="K5" s="1085"/>
      <c r="L5" s="637"/>
      <c r="M5" s="637"/>
      <c r="N5" s="637"/>
      <c r="O5" s="638"/>
      <c r="P5" s="1088" t="s">
        <v>336</v>
      </c>
    </row>
    <row r="6" spans="1:16" s="634" customFormat="1" ht="13.5" customHeight="1">
      <c r="A6" s="1093"/>
      <c r="B6" s="1094"/>
      <c r="C6" s="1098"/>
      <c r="D6" s="1098"/>
      <c r="E6" s="1102"/>
      <c r="F6" s="1103"/>
      <c r="G6" s="1104"/>
      <c r="H6" s="1086"/>
      <c r="I6" s="1087"/>
      <c r="J6" s="1086"/>
      <c r="K6" s="1087"/>
      <c r="L6" s="639" t="s">
        <v>337</v>
      </c>
      <c r="M6" s="639"/>
      <c r="N6" s="639" t="s">
        <v>470</v>
      </c>
      <c r="O6" s="639"/>
      <c r="P6" s="1089"/>
    </row>
    <row r="7" spans="1:16" s="634" customFormat="1" ht="13.5" customHeight="1">
      <c r="A7" s="1095"/>
      <c r="B7" s="1096"/>
      <c r="C7" s="1099"/>
      <c r="D7" s="1099"/>
      <c r="E7" s="640" t="s">
        <v>338</v>
      </c>
      <c r="F7" s="640" t="s">
        <v>339</v>
      </c>
      <c r="G7" s="1105"/>
      <c r="H7" s="640" t="s">
        <v>338</v>
      </c>
      <c r="I7" s="641" t="s">
        <v>340</v>
      </c>
      <c r="J7" s="642" t="s">
        <v>1</v>
      </c>
      <c r="K7" s="643" t="s">
        <v>341</v>
      </c>
      <c r="L7" s="643" t="s">
        <v>1</v>
      </c>
      <c r="M7" s="643" t="s">
        <v>341</v>
      </c>
      <c r="N7" s="643" t="s">
        <v>1</v>
      </c>
      <c r="O7" s="643" t="s">
        <v>341</v>
      </c>
      <c r="P7" s="1090"/>
    </row>
    <row r="8" spans="1:16" s="634" customFormat="1" ht="15" customHeight="1">
      <c r="A8" s="430"/>
      <c r="B8" s="43" t="s">
        <v>17</v>
      </c>
      <c r="C8" s="644"/>
      <c r="D8" s="644"/>
      <c r="E8" s="645"/>
      <c r="F8" s="645"/>
      <c r="G8" s="646"/>
      <c r="H8" s="645"/>
      <c r="I8" s="645"/>
      <c r="J8" s="645"/>
      <c r="K8" s="645"/>
      <c r="L8" s="645"/>
      <c r="M8" s="645"/>
      <c r="N8" s="645"/>
      <c r="O8" s="645"/>
      <c r="P8" s="976" t="s">
        <v>887</v>
      </c>
    </row>
    <row r="9" spans="1:16" ht="16.5" customHeight="1">
      <c r="A9" s="435"/>
      <c r="B9" s="50" t="s">
        <v>561</v>
      </c>
      <c r="C9" s="973" t="s">
        <v>874</v>
      </c>
      <c r="D9" s="647">
        <v>247510</v>
      </c>
      <c r="E9" s="647">
        <v>9937559</v>
      </c>
      <c r="F9" s="647">
        <v>2732191</v>
      </c>
      <c r="G9" s="647">
        <v>2249465</v>
      </c>
      <c r="H9" s="647">
        <v>9965788</v>
      </c>
      <c r="I9" s="647">
        <v>6594335</v>
      </c>
      <c r="J9" s="647">
        <v>3578817</v>
      </c>
      <c r="K9" s="647">
        <v>7350854</v>
      </c>
      <c r="L9" s="647">
        <v>3505646</v>
      </c>
      <c r="M9" s="647">
        <v>7284338</v>
      </c>
      <c r="N9" s="647">
        <v>72522</v>
      </c>
      <c r="O9" s="647">
        <v>66516</v>
      </c>
      <c r="P9" s="436" t="s">
        <v>562</v>
      </c>
    </row>
    <row r="10" spans="1:16" ht="16.5" customHeight="1">
      <c r="A10" s="437"/>
      <c r="B10" s="50" t="s">
        <v>80</v>
      </c>
      <c r="C10" s="647">
        <v>127226</v>
      </c>
      <c r="D10" s="647">
        <v>243231</v>
      </c>
      <c r="E10" s="647">
        <v>10091496</v>
      </c>
      <c r="F10" s="647">
        <v>2848610</v>
      </c>
      <c r="G10" s="647">
        <v>2222051</v>
      </c>
      <c r="H10" s="647">
        <v>10112777</v>
      </c>
      <c r="I10" s="647">
        <v>6699808</v>
      </c>
      <c r="J10" s="647">
        <v>3672853</v>
      </c>
      <c r="K10" s="647">
        <v>7627431</v>
      </c>
      <c r="L10" s="647">
        <v>3593061</v>
      </c>
      <c r="M10" s="647">
        <v>7555668</v>
      </c>
      <c r="N10" s="647">
        <v>79065</v>
      </c>
      <c r="O10" s="647">
        <v>71763</v>
      </c>
      <c r="P10" s="436" t="s">
        <v>471</v>
      </c>
    </row>
    <row r="11" spans="1:16" ht="16.5" customHeight="1">
      <c r="A11" s="437"/>
      <c r="B11" s="50" t="s">
        <v>342</v>
      </c>
      <c r="C11" s="647">
        <v>126445</v>
      </c>
      <c r="D11" s="647">
        <v>239503</v>
      </c>
      <c r="E11" s="647">
        <v>10207363</v>
      </c>
      <c r="F11" s="647">
        <v>2934371</v>
      </c>
      <c r="G11" s="647">
        <v>2148505</v>
      </c>
      <c r="H11" s="647">
        <v>10321795</v>
      </c>
      <c r="I11" s="647">
        <v>6938675</v>
      </c>
      <c r="J11" s="647">
        <v>3654832</v>
      </c>
      <c r="K11" s="647">
        <v>7815584</v>
      </c>
      <c r="L11" s="647">
        <v>3574798</v>
      </c>
      <c r="M11" s="647">
        <v>7745784</v>
      </c>
      <c r="N11" s="647">
        <v>79301</v>
      </c>
      <c r="O11" s="647">
        <v>69800</v>
      </c>
      <c r="P11" s="436" t="s">
        <v>343</v>
      </c>
    </row>
    <row r="12" spans="1:16" ht="16.5" customHeight="1">
      <c r="A12" s="437"/>
      <c r="B12" s="50" t="s">
        <v>445</v>
      </c>
      <c r="C12" s="868">
        <v>126343</v>
      </c>
      <c r="D12" s="868">
        <v>236913</v>
      </c>
      <c r="E12" s="965" t="s">
        <v>856</v>
      </c>
      <c r="F12" s="965" t="s">
        <v>857</v>
      </c>
      <c r="G12" s="965" t="s">
        <v>860</v>
      </c>
      <c r="H12" s="965" t="s">
        <v>861</v>
      </c>
      <c r="I12" s="965" t="s">
        <v>858</v>
      </c>
      <c r="J12" s="965" t="s">
        <v>859</v>
      </c>
      <c r="K12" s="965" t="s">
        <v>862</v>
      </c>
      <c r="L12" s="965" t="s">
        <v>863</v>
      </c>
      <c r="M12" s="965" t="s">
        <v>864</v>
      </c>
      <c r="N12" s="868">
        <v>82433</v>
      </c>
      <c r="O12" s="868">
        <v>71696</v>
      </c>
      <c r="P12" s="436" t="s">
        <v>472</v>
      </c>
    </row>
    <row r="13" spans="1:16" s="649" customFormat="1" ht="16.5" customHeight="1">
      <c r="A13" s="438"/>
      <c r="B13" s="439" t="s">
        <v>563</v>
      </c>
      <c r="C13" s="648">
        <v>126093</v>
      </c>
      <c r="D13" s="648">
        <v>233859</v>
      </c>
      <c r="E13" s="648">
        <v>10768274</v>
      </c>
      <c r="F13" s="648">
        <v>2795312</v>
      </c>
      <c r="G13" s="648">
        <v>2209347</v>
      </c>
      <c r="H13" s="648">
        <v>11089381</v>
      </c>
      <c r="I13" s="648">
        <v>7134503</v>
      </c>
      <c r="J13" s="648">
        <v>3663791</v>
      </c>
      <c r="K13" s="648">
        <v>7905524</v>
      </c>
      <c r="L13" s="648">
        <v>3576680</v>
      </c>
      <c r="M13" s="648">
        <v>7830813</v>
      </c>
      <c r="N13" s="648">
        <v>86364</v>
      </c>
      <c r="O13" s="648">
        <v>74711</v>
      </c>
      <c r="P13" s="441" t="s">
        <v>564</v>
      </c>
    </row>
    <row r="14" spans="1:16" s="649" customFormat="1" ht="6" customHeight="1">
      <c r="A14" s="438"/>
      <c r="B14" s="650"/>
      <c r="C14" s="648"/>
      <c r="D14" s="648"/>
      <c r="E14" s="648"/>
      <c r="F14" s="648"/>
      <c r="G14" s="648"/>
      <c r="H14" s="648"/>
      <c r="I14" s="648"/>
      <c r="J14" s="648"/>
      <c r="K14" s="648"/>
      <c r="L14" s="648"/>
      <c r="M14" s="648"/>
      <c r="N14" s="648"/>
      <c r="O14" s="648"/>
      <c r="P14" s="441"/>
    </row>
    <row r="15" spans="1:16" s="649" customFormat="1" ht="16.5" customHeight="1">
      <c r="A15" s="651"/>
      <c r="B15" s="652" t="s">
        <v>228</v>
      </c>
      <c r="C15" s="648">
        <v>100046</v>
      </c>
      <c r="D15" s="648">
        <v>183491</v>
      </c>
      <c r="E15" s="648">
        <v>8410232</v>
      </c>
      <c r="F15" s="648">
        <v>2169506</v>
      </c>
      <c r="G15" s="648">
        <v>1685775</v>
      </c>
      <c r="H15" s="648">
        <v>8852132</v>
      </c>
      <c r="I15" s="648">
        <v>5661359</v>
      </c>
      <c r="J15" s="648">
        <v>2919629</v>
      </c>
      <c r="K15" s="648">
        <v>6270645</v>
      </c>
      <c r="L15" s="648">
        <v>2851202</v>
      </c>
      <c r="M15" s="648">
        <v>6211141</v>
      </c>
      <c r="N15" s="648">
        <v>67852</v>
      </c>
      <c r="O15" s="648">
        <v>59504</v>
      </c>
      <c r="P15" s="653" t="s">
        <v>473</v>
      </c>
    </row>
    <row r="16" spans="1:17" s="649" customFormat="1" ht="16.5" customHeight="1">
      <c r="A16" s="651"/>
      <c r="B16" s="652" t="s">
        <v>226</v>
      </c>
      <c r="C16" s="648">
        <v>21237</v>
      </c>
      <c r="D16" s="648">
        <v>40574</v>
      </c>
      <c r="E16" s="648">
        <v>1975690</v>
      </c>
      <c r="F16" s="648">
        <v>493199</v>
      </c>
      <c r="G16" s="648">
        <v>389871</v>
      </c>
      <c r="H16" s="648">
        <v>1956236</v>
      </c>
      <c r="I16" s="648">
        <v>1311120</v>
      </c>
      <c r="J16" s="648">
        <v>623850</v>
      </c>
      <c r="K16" s="648">
        <v>1436637</v>
      </c>
      <c r="L16" s="648">
        <v>608566</v>
      </c>
      <c r="M16" s="648">
        <v>1423718</v>
      </c>
      <c r="N16" s="648">
        <v>15114</v>
      </c>
      <c r="O16" s="648">
        <v>12919</v>
      </c>
      <c r="P16" s="653" t="s">
        <v>474</v>
      </c>
      <c r="Q16" s="633"/>
    </row>
    <row r="17" spans="1:17" ht="7.5" customHeight="1">
      <c r="A17" s="654"/>
      <c r="B17" s="655"/>
      <c r="C17" s="647"/>
      <c r="D17" s="647"/>
      <c r="E17" s="647"/>
      <c r="F17" s="647"/>
      <c r="G17" s="647"/>
      <c r="H17" s="647"/>
      <c r="I17" s="647"/>
      <c r="J17" s="647"/>
      <c r="K17" s="647"/>
      <c r="L17" s="647"/>
      <c r="M17" s="647"/>
      <c r="N17" s="647"/>
      <c r="O17" s="647"/>
      <c r="P17" s="656"/>
      <c r="Q17" s="649"/>
    </row>
    <row r="18" spans="1:17" ht="17.25" customHeight="1">
      <c r="A18" s="654">
        <v>1</v>
      </c>
      <c r="B18" s="655" t="s">
        <v>475</v>
      </c>
      <c r="C18" s="698">
        <v>32926</v>
      </c>
      <c r="D18" s="698">
        <v>59819</v>
      </c>
      <c r="E18" s="698">
        <v>2766061</v>
      </c>
      <c r="F18" s="698">
        <v>696973</v>
      </c>
      <c r="G18" s="686">
        <v>548016</v>
      </c>
      <c r="H18" s="698">
        <v>2805562</v>
      </c>
      <c r="I18" s="698">
        <v>1857910</v>
      </c>
      <c r="J18" s="698">
        <v>999593</v>
      </c>
      <c r="K18" s="698">
        <v>2065413</v>
      </c>
      <c r="L18" s="698">
        <v>976938</v>
      </c>
      <c r="M18" s="698">
        <v>2044992</v>
      </c>
      <c r="N18" s="698">
        <v>22633</v>
      </c>
      <c r="O18" s="698">
        <v>20421</v>
      </c>
      <c r="P18" s="656">
        <v>1</v>
      </c>
      <c r="Q18" s="649"/>
    </row>
    <row r="19" spans="1:17" ht="17.25" customHeight="1">
      <c r="A19" s="654">
        <v>2</v>
      </c>
      <c r="B19" s="655" t="s">
        <v>476</v>
      </c>
      <c r="C19" s="698">
        <v>20028</v>
      </c>
      <c r="D19" s="698">
        <v>37874</v>
      </c>
      <c r="E19" s="698">
        <v>1611267</v>
      </c>
      <c r="F19" s="698">
        <v>467973</v>
      </c>
      <c r="G19" s="686">
        <v>338491</v>
      </c>
      <c r="H19" s="698">
        <v>1734215</v>
      </c>
      <c r="I19" s="698">
        <v>1056214</v>
      </c>
      <c r="J19" s="698">
        <v>573077</v>
      </c>
      <c r="K19" s="698">
        <v>1195245</v>
      </c>
      <c r="L19" s="698">
        <v>556817</v>
      </c>
      <c r="M19" s="698">
        <v>1182048</v>
      </c>
      <c r="N19" s="698">
        <v>16251</v>
      </c>
      <c r="O19" s="698">
        <v>13198</v>
      </c>
      <c r="P19" s="656">
        <v>2</v>
      </c>
      <c r="Q19" s="649"/>
    </row>
    <row r="20" spans="1:16" ht="17.25" customHeight="1">
      <c r="A20" s="654">
        <v>3</v>
      </c>
      <c r="B20" s="655" t="s">
        <v>477</v>
      </c>
      <c r="C20" s="698">
        <v>8845</v>
      </c>
      <c r="D20" s="698">
        <v>15271</v>
      </c>
      <c r="E20" s="698">
        <v>748439</v>
      </c>
      <c r="F20" s="698">
        <v>164988</v>
      </c>
      <c r="G20" s="686">
        <v>155596</v>
      </c>
      <c r="H20" s="698">
        <v>840180</v>
      </c>
      <c r="I20" s="698">
        <v>514081</v>
      </c>
      <c r="J20" s="698">
        <v>230753</v>
      </c>
      <c r="K20" s="698">
        <v>557389</v>
      </c>
      <c r="L20" s="698">
        <v>224351</v>
      </c>
      <c r="M20" s="698">
        <v>551472</v>
      </c>
      <c r="N20" s="698">
        <v>6306</v>
      </c>
      <c r="O20" s="698">
        <v>5917</v>
      </c>
      <c r="P20" s="656">
        <v>3</v>
      </c>
    </row>
    <row r="21" spans="1:16" ht="17.25" customHeight="1">
      <c r="A21" s="654">
        <v>4</v>
      </c>
      <c r="B21" s="655" t="s">
        <v>478</v>
      </c>
      <c r="C21" s="698">
        <v>3181</v>
      </c>
      <c r="D21" s="698">
        <v>5558</v>
      </c>
      <c r="E21" s="698">
        <v>293613</v>
      </c>
      <c r="F21" s="698">
        <v>80507</v>
      </c>
      <c r="G21" s="686">
        <v>42610</v>
      </c>
      <c r="H21" s="698">
        <v>289703</v>
      </c>
      <c r="I21" s="698">
        <v>200475</v>
      </c>
      <c r="J21" s="698">
        <v>91907</v>
      </c>
      <c r="K21" s="698">
        <v>219990</v>
      </c>
      <c r="L21" s="698">
        <v>90326</v>
      </c>
      <c r="M21" s="698">
        <v>218401</v>
      </c>
      <c r="N21" s="698">
        <v>1572</v>
      </c>
      <c r="O21" s="698">
        <v>1590</v>
      </c>
      <c r="P21" s="656">
        <v>4</v>
      </c>
    </row>
    <row r="22" spans="1:16" ht="17.25" customHeight="1">
      <c r="A22" s="654">
        <v>5</v>
      </c>
      <c r="B22" s="655" t="s">
        <v>479</v>
      </c>
      <c r="C22" s="698">
        <v>8677</v>
      </c>
      <c r="D22" s="698">
        <v>15156</v>
      </c>
      <c r="E22" s="698">
        <v>665594</v>
      </c>
      <c r="F22" s="698">
        <v>172115</v>
      </c>
      <c r="G22" s="686">
        <v>131540</v>
      </c>
      <c r="H22" s="698">
        <v>738575</v>
      </c>
      <c r="I22" s="698">
        <v>441178</v>
      </c>
      <c r="J22" s="698">
        <v>219049</v>
      </c>
      <c r="K22" s="698">
        <v>478846</v>
      </c>
      <c r="L22" s="698">
        <v>214662</v>
      </c>
      <c r="M22" s="698">
        <v>475161</v>
      </c>
      <c r="N22" s="698">
        <v>4387</v>
      </c>
      <c r="O22" s="698">
        <v>3685</v>
      </c>
      <c r="P22" s="656">
        <v>5</v>
      </c>
    </row>
    <row r="23" spans="1:16" ht="17.25" customHeight="1">
      <c r="A23" s="654">
        <v>6</v>
      </c>
      <c r="B23" s="655" t="s">
        <v>480</v>
      </c>
      <c r="C23" s="698">
        <v>7264</v>
      </c>
      <c r="D23" s="698">
        <v>13394</v>
      </c>
      <c r="E23" s="698">
        <v>621751</v>
      </c>
      <c r="F23" s="698">
        <v>153138</v>
      </c>
      <c r="G23" s="686">
        <v>116104</v>
      </c>
      <c r="H23" s="698">
        <v>680215</v>
      </c>
      <c r="I23" s="698">
        <v>437284</v>
      </c>
      <c r="J23" s="698">
        <v>215499</v>
      </c>
      <c r="K23" s="698">
        <v>472408</v>
      </c>
      <c r="L23" s="698">
        <v>211574</v>
      </c>
      <c r="M23" s="698">
        <v>468838</v>
      </c>
      <c r="N23" s="698">
        <v>3759</v>
      </c>
      <c r="O23" s="698">
        <v>3569</v>
      </c>
      <c r="P23" s="656">
        <v>6</v>
      </c>
    </row>
    <row r="24" spans="1:16" ht="17.25" customHeight="1">
      <c r="A24" s="654">
        <v>7</v>
      </c>
      <c r="B24" s="655" t="s">
        <v>481</v>
      </c>
      <c r="C24" s="698">
        <v>4614</v>
      </c>
      <c r="D24" s="698">
        <v>9084</v>
      </c>
      <c r="E24" s="698">
        <v>404459</v>
      </c>
      <c r="F24" s="698">
        <v>109127</v>
      </c>
      <c r="G24" s="686">
        <v>90719</v>
      </c>
      <c r="H24" s="698">
        <v>399719</v>
      </c>
      <c r="I24" s="698">
        <v>256083</v>
      </c>
      <c r="J24" s="698">
        <v>135544</v>
      </c>
      <c r="K24" s="698">
        <v>285296</v>
      </c>
      <c r="L24" s="698">
        <v>131778</v>
      </c>
      <c r="M24" s="698">
        <v>282225</v>
      </c>
      <c r="N24" s="698">
        <v>3617</v>
      </c>
      <c r="O24" s="698">
        <v>3071</v>
      </c>
      <c r="P24" s="656">
        <v>7</v>
      </c>
    </row>
    <row r="25" spans="1:16" ht="17.25" customHeight="1">
      <c r="A25" s="654">
        <v>8</v>
      </c>
      <c r="B25" s="655" t="s">
        <v>344</v>
      </c>
      <c r="C25" s="698">
        <v>5724</v>
      </c>
      <c r="D25" s="698">
        <v>11106</v>
      </c>
      <c r="E25" s="698">
        <v>484925</v>
      </c>
      <c r="F25" s="698">
        <v>128119</v>
      </c>
      <c r="G25" s="686">
        <v>103937</v>
      </c>
      <c r="H25" s="698">
        <v>535763</v>
      </c>
      <c r="I25" s="698">
        <v>343844</v>
      </c>
      <c r="J25" s="698">
        <v>186090</v>
      </c>
      <c r="K25" s="698">
        <v>386829</v>
      </c>
      <c r="L25" s="698">
        <v>182414</v>
      </c>
      <c r="M25" s="698">
        <v>383894</v>
      </c>
      <c r="N25" s="698">
        <v>3676</v>
      </c>
      <c r="O25" s="698">
        <v>2935</v>
      </c>
      <c r="P25" s="656">
        <v>8</v>
      </c>
    </row>
    <row r="26" spans="1:16" ht="17.25" customHeight="1">
      <c r="A26" s="654">
        <v>9</v>
      </c>
      <c r="B26" s="655" t="s">
        <v>345</v>
      </c>
      <c r="C26" s="698">
        <v>4345</v>
      </c>
      <c r="D26" s="698">
        <v>8134</v>
      </c>
      <c r="E26" s="698">
        <v>403721</v>
      </c>
      <c r="F26" s="698">
        <v>110790</v>
      </c>
      <c r="G26" s="686">
        <v>72110</v>
      </c>
      <c r="H26" s="698">
        <v>428179</v>
      </c>
      <c r="I26" s="698">
        <v>278460</v>
      </c>
      <c r="J26" s="698">
        <v>128268</v>
      </c>
      <c r="K26" s="698">
        <v>306471</v>
      </c>
      <c r="L26" s="698">
        <v>125900</v>
      </c>
      <c r="M26" s="698">
        <v>304517</v>
      </c>
      <c r="N26" s="698">
        <v>2247</v>
      </c>
      <c r="O26" s="698">
        <v>1954</v>
      </c>
      <c r="P26" s="656">
        <v>9</v>
      </c>
    </row>
    <row r="27" spans="1:16" ht="17.25" customHeight="1">
      <c r="A27" s="654">
        <v>10</v>
      </c>
      <c r="B27" s="655" t="s">
        <v>207</v>
      </c>
      <c r="C27" s="698">
        <v>4442</v>
      </c>
      <c r="D27" s="698">
        <v>8095</v>
      </c>
      <c r="E27" s="698">
        <v>410401</v>
      </c>
      <c r="F27" s="698">
        <v>85776</v>
      </c>
      <c r="G27" s="686">
        <v>86652</v>
      </c>
      <c r="H27" s="698">
        <v>400021</v>
      </c>
      <c r="I27" s="698">
        <v>275832</v>
      </c>
      <c r="J27" s="698">
        <v>139849</v>
      </c>
      <c r="K27" s="698">
        <v>302759</v>
      </c>
      <c r="L27" s="698">
        <v>136442</v>
      </c>
      <c r="M27" s="698">
        <v>299593</v>
      </c>
      <c r="N27" s="698">
        <v>3404</v>
      </c>
      <c r="O27" s="698">
        <v>3165</v>
      </c>
      <c r="P27" s="656">
        <v>10</v>
      </c>
    </row>
    <row r="28" spans="1:17" s="649" customFormat="1" ht="17.25" customHeight="1">
      <c r="A28" s="651"/>
      <c r="B28" s="652" t="s">
        <v>346</v>
      </c>
      <c r="C28" s="700">
        <v>1866</v>
      </c>
      <c r="D28" s="700">
        <v>3401</v>
      </c>
      <c r="E28" s="700">
        <v>171769</v>
      </c>
      <c r="F28" s="700">
        <v>40670</v>
      </c>
      <c r="G28" s="688">
        <v>33681</v>
      </c>
      <c r="H28" s="700">
        <v>163482</v>
      </c>
      <c r="I28" s="700">
        <v>112304</v>
      </c>
      <c r="J28" s="700">
        <v>55200</v>
      </c>
      <c r="K28" s="700">
        <v>124141</v>
      </c>
      <c r="L28" s="700">
        <v>54073</v>
      </c>
      <c r="M28" s="700">
        <v>122978</v>
      </c>
      <c r="N28" s="700">
        <v>1086</v>
      </c>
      <c r="O28" s="700">
        <v>1163</v>
      </c>
      <c r="P28" s="653" t="s">
        <v>347</v>
      </c>
      <c r="Q28" s="633"/>
    </row>
    <row r="29" spans="1:16" ht="17.25" customHeight="1">
      <c r="A29" s="654">
        <v>11</v>
      </c>
      <c r="B29" s="655" t="s">
        <v>348</v>
      </c>
      <c r="C29" s="698">
        <v>1866</v>
      </c>
      <c r="D29" s="698">
        <v>3401</v>
      </c>
      <c r="E29" s="698">
        <v>171769</v>
      </c>
      <c r="F29" s="698">
        <v>40670</v>
      </c>
      <c r="G29" s="686">
        <v>33681</v>
      </c>
      <c r="H29" s="698">
        <v>163482</v>
      </c>
      <c r="I29" s="698">
        <v>112304</v>
      </c>
      <c r="J29" s="698">
        <v>55200</v>
      </c>
      <c r="K29" s="698">
        <v>124141</v>
      </c>
      <c r="L29" s="698">
        <v>54073</v>
      </c>
      <c r="M29" s="698">
        <v>122978</v>
      </c>
      <c r="N29" s="698">
        <v>1086</v>
      </c>
      <c r="O29" s="698">
        <v>1163</v>
      </c>
      <c r="P29" s="656">
        <v>11</v>
      </c>
    </row>
    <row r="30" spans="1:17" s="649" customFormat="1" ht="17.25" customHeight="1">
      <c r="A30" s="651"/>
      <c r="B30" s="652" t="s">
        <v>349</v>
      </c>
      <c r="C30" s="700">
        <v>7358</v>
      </c>
      <c r="D30" s="700">
        <v>13162</v>
      </c>
      <c r="E30" s="700">
        <v>683953</v>
      </c>
      <c r="F30" s="700">
        <v>142161</v>
      </c>
      <c r="G30" s="688">
        <v>132971</v>
      </c>
      <c r="H30" s="700">
        <v>656915</v>
      </c>
      <c r="I30" s="700">
        <v>455113</v>
      </c>
      <c r="J30" s="700">
        <v>208922</v>
      </c>
      <c r="K30" s="700">
        <v>494749</v>
      </c>
      <c r="L30" s="700">
        <v>203043</v>
      </c>
      <c r="M30" s="700">
        <v>489590</v>
      </c>
      <c r="N30" s="700">
        <v>5846</v>
      </c>
      <c r="O30" s="700">
        <v>5158</v>
      </c>
      <c r="P30" s="653" t="s">
        <v>350</v>
      </c>
      <c r="Q30" s="633"/>
    </row>
    <row r="31" spans="1:17" ht="17.25" customHeight="1">
      <c r="A31" s="654">
        <v>12</v>
      </c>
      <c r="B31" s="655" t="s">
        <v>231</v>
      </c>
      <c r="C31" s="698">
        <v>2253</v>
      </c>
      <c r="D31" s="698">
        <v>4093</v>
      </c>
      <c r="E31" s="698">
        <v>206419</v>
      </c>
      <c r="F31" s="698">
        <v>43751</v>
      </c>
      <c r="G31" s="686">
        <v>41873</v>
      </c>
      <c r="H31" s="686">
        <v>195998</v>
      </c>
      <c r="I31" s="698">
        <v>132329</v>
      </c>
      <c r="J31" s="698">
        <v>62764</v>
      </c>
      <c r="K31" s="698">
        <v>145754</v>
      </c>
      <c r="L31" s="698">
        <v>60979</v>
      </c>
      <c r="M31" s="698">
        <v>144126</v>
      </c>
      <c r="N31" s="698">
        <v>1778</v>
      </c>
      <c r="O31" s="698">
        <v>1628</v>
      </c>
      <c r="P31" s="656">
        <v>12</v>
      </c>
      <c r="Q31" s="649"/>
    </row>
    <row r="32" spans="1:16" ht="17.25" customHeight="1">
      <c r="A32" s="654">
        <v>13</v>
      </c>
      <c r="B32" s="655" t="s">
        <v>230</v>
      </c>
      <c r="C32" s="698">
        <v>1089</v>
      </c>
      <c r="D32" s="698">
        <v>1928</v>
      </c>
      <c r="E32" s="698">
        <v>103008</v>
      </c>
      <c r="F32" s="698">
        <v>21207</v>
      </c>
      <c r="G32" s="686">
        <v>18063</v>
      </c>
      <c r="H32" s="686">
        <v>91870</v>
      </c>
      <c r="I32" s="698">
        <v>62683</v>
      </c>
      <c r="J32" s="698">
        <v>29765</v>
      </c>
      <c r="K32" s="698">
        <v>67342</v>
      </c>
      <c r="L32" s="698">
        <v>28839</v>
      </c>
      <c r="M32" s="698">
        <v>66474</v>
      </c>
      <c r="N32" s="698">
        <v>906</v>
      </c>
      <c r="O32" s="698">
        <v>868</v>
      </c>
      <c r="P32" s="656">
        <v>13</v>
      </c>
    </row>
    <row r="33" spans="1:17" ht="17.25" customHeight="1">
      <c r="A33" s="654">
        <v>14</v>
      </c>
      <c r="B33" s="655" t="s">
        <v>565</v>
      </c>
      <c r="C33" s="698">
        <v>4016</v>
      </c>
      <c r="D33" s="698">
        <v>7141</v>
      </c>
      <c r="E33" s="698">
        <v>374525</v>
      </c>
      <c r="F33" s="698">
        <v>77203</v>
      </c>
      <c r="G33" s="686">
        <v>73035</v>
      </c>
      <c r="H33" s="698">
        <v>369047</v>
      </c>
      <c r="I33" s="698">
        <v>260100</v>
      </c>
      <c r="J33" s="698">
        <v>116393</v>
      </c>
      <c r="K33" s="698">
        <v>281652</v>
      </c>
      <c r="L33" s="698">
        <v>113225</v>
      </c>
      <c r="M33" s="698">
        <v>278990</v>
      </c>
      <c r="N33" s="698">
        <v>3162</v>
      </c>
      <c r="O33" s="698">
        <v>2663</v>
      </c>
      <c r="P33" s="656">
        <v>14</v>
      </c>
      <c r="Q33" s="649"/>
    </row>
    <row r="34" spans="1:17" s="649" customFormat="1" ht="17.25" customHeight="1">
      <c r="A34" s="651"/>
      <c r="B34" s="652" t="s">
        <v>351</v>
      </c>
      <c r="C34" s="700">
        <v>974</v>
      </c>
      <c r="D34" s="700">
        <v>2250</v>
      </c>
      <c r="E34" s="700">
        <v>100368</v>
      </c>
      <c r="F34" s="700">
        <v>28615</v>
      </c>
      <c r="G34" s="688">
        <v>16293</v>
      </c>
      <c r="H34" s="700">
        <v>97154</v>
      </c>
      <c r="I34" s="700">
        <v>57177</v>
      </c>
      <c r="J34" s="700">
        <v>31050</v>
      </c>
      <c r="K34" s="700">
        <v>64218</v>
      </c>
      <c r="L34" s="700">
        <v>30290</v>
      </c>
      <c r="M34" s="700">
        <v>63673</v>
      </c>
      <c r="N34" s="700">
        <v>760</v>
      </c>
      <c r="O34" s="700">
        <v>545</v>
      </c>
      <c r="P34" s="653" t="s">
        <v>352</v>
      </c>
      <c r="Q34" s="633"/>
    </row>
    <row r="35" spans="1:16" ht="17.25" customHeight="1">
      <c r="A35" s="654">
        <v>15</v>
      </c>
      <c r="B35" s="655" t="s">
        <v>225</v>
      </c>
      <c r="C35" s="698">
        <v>974</v>
      </c>
      <c r="D35" s="698">
        <v>2250</v>
      </c>
      <c r="E35" s="698">
        <v>100368</v>
      </c>
      <c r="F35" s="698">
        <v>28615</v>
      </c>
      <c r="G35" s="686">
        <v>16293</v>
      </c>
      <c r="H35" s="698">
        <v>97154</v>
      </c>
      <c r="I35" s="698">
        <v>57177</v>
      </c>
      <c r="J35" s="698">
        <v>31050</v>
      </c>
      <c r="K35" s="698">
        <v>64218</v>
      </c>
      <c r="L35" s="698">
        <v>30290</v>
      </c>
      <c r="M35" s="698">
        <v>63673</v>
      </c>
      <c r="N35" s="698">
        <v>760</v>
      </c>
      <c r="O35" s="698">
        <v>545</v>
      </c>
      <c r="P35" s="656">
        <v>15</v>
      </c>
    </row>
    <row r="36" spans="1:17" s="649" customFormat="1" ht="17.25" customHeight="1">
      <c r="A36" s="651"/>
      <c r="B36" s="652" t="s">
        <v>353</v>
      </c>
      <c r="C36" s="700">
        <v>3140</v>
      </c>
      <c r="D36" s="700">
        <v>5556</v>
      </c>
      <c r="E36" s="700">
        <v>263824</v>
      </c>
      <c r="F36" s="700">
        <v>68681</v>
      </c>
      <c r="G36" s="688">
        <v>47472</v>
      </c>
      <c r="H36" s="700">
        <v>260854</v>
      </c>
      <c r="I36" s="700">
        <v>180196</v>
      </c>
      <c r="J36" s="700">
        <v>90078</v>
      </c>
      <c r="K36" s="700">
        <v>195446</v>
      </c>
      <c r="L36" s="700">
        <v>88562</v>
      </c>
      <c r="M36" s="700">
        <v>194106</v>
      </c>
      <c r="N36" s="700">
        <v>1516</v>
      </c>
      <c r="O36" s="700">
        <v>1341</v>
      </c>
      <c r="P36" s="653" t="s">
        <v>354</v>
      </c>
      <c r="Q36" s="633"/>
    </row>
    <row r="37" spans="1:17" ht="17.25" customHeight="1">
      <c r="A37" s="654">
        <v>16</v>
      </c>
      <c r="B37" s="655" t="s">
        <v>221</v>
      </c>
      <c r="C37" s="698">
        <v>3140</v>
      </c>
      <c r="D37" s="698">
        <v>5556</v>
      </c>
      <c r="E37" s="698">
        <v>263824</v>
      </c>
      <c r="F37" s="698">
        <v>68681</v>
      </c>
      <c r="G37" s="686">
        <v>47472</v>
      </c>
      <c r="H37" s="698">
        <v>260854</v>
      </c>
      <c r="I37" s="698">
        <v>180196</v>
      </c>
      <c r="J37" s="698">
        <v>90078</v>
      </c>
      <c r="K37" s="698">
        <v>195446</v>
      </c>
      <c r="L37" s="698">
        <v>88562</v>
      </c>
      <c r="M37" s="698">
        <v>194106</v>
      </c>
      <c r="N37" s="698">
        <v>1516</v>
      </c>
      <c r="O37" s="698">
        <v>1341</v>
      </c>
      <c r="P37" s="656">
        <v>16</v>
      </c>
      <c r="Q37" s="649"/>
    </row>
    <row r="38" spans="1:17" s="649" customFormat="1" ht="17.25" customHeight="1">
      <c r="A38" s="651"/>
      <c r="B38" s="652" t="s">
        <v>355</v>
      </c>
      <c r="C38" s="700">
        <v>6108</v>
      </c>
      <c r="D38" s="700">
        <v>12172</v>
      </c>
      <c r="E38" s="700">
        <v>571482</v>
      </c>
      <c r="F38" s="700">
        <v>155061</v>
      </c>
      <c r="G38" s="688">
        <v>120304</v>
      </c>
      <c r="H38" s="700">
        <v>596740</v>
      </c>
      <c r="I38" s="700">
        <v>391466</v>
      </c>
      <c r="J38" s="700">
        <v>185038</v>
      </c>
      <c r="K38" s="700">
        <v>426967</v>
      </c>
      <c r="L38" s="700">
        <v>181490</v>
      </c>
      <c r="M38" s="700">
        <v>423763</v>
      </c>
      <c r="N38" s="700">
        <v>3528</v>
      </c>
      <c r="O38" s="700">
        <v>3204</v>
      </c>
      <c r="P38" s="653" t="s">
        <v>356</v>
      </c>
      <c r="Q38" s="633"/>
    </row>
    <row r="39" spans="1:17" ht="17.25" customHeight="1">
      <c r="A39" s="654">
        <v>17</v>
      </c>
      <c r="B39" s="655" t="s">
        <v>217</v>
      </c>
      <c r="C39" s="698">
        <v>1181</v>
      </c>
      <c r="D39" s="698">
        <v>2046</v>
      </c>
      <c r="E39" s="698">
        <v>105364</v>
      </c>
      <c r="F39" s="698">
        <v>23081</v>
      </c>
      <c r="G39" s="686">
        <v>17396</v>
      </c>
      <c r="H39" s="698">
        <v>111487</v>
      </c>
      <c r="I39" s="698">
        <v>72082</v>
      </c>
      <c r="J39" s="698">
        <v>32774</v>
      </c>
      <c r="K39" s="698">
        <v>74987</v>
      </c>
      <c r="L39" s="698">
        <v>32389</v>
      </c>
      <c r="M39" s="698">
        <v>74540</v>
      </c>
      <c r="N39" s="698">
        <v>382</v>
      </c>
      <c r="O39" s="698">
        <v>447</v>
      </c>
      <c r="P39" s="656">
        <v>17</v>
      </c>
      <c r="Q39" s="649"/>
    </row>
    <row r="40" spans="1:16" ht="17.25" customHeight="1">
      <c r="A40" s="654">
        <v>18</v>
      </c>
      <c r="B40" s="655" t="s">
        <v>215</v>
      </c>
      <c r="C40" s="698">
        <v>1236</v>
      </c>
      <c r="D40" s="698">
        <v>2343</v>
      </c>
      <c r="E40" s="698">
        <v>124059</v>
      </c>
      <c r="F40" s="698">
        <v>33865</v>
      </c>
      <c r="G40" s="686">
        <v>23565</v>
      </c>
      <c r="H40" s="698">
        <v>123816</v>
      </c>
      <c r="I40" s="698">
        <v>85310</v>
      </c>
      <c r="J40" s="698">
        <v>36659</v>
      </c>
      <c r="K40" s="698">
        <v>92523</v>
      </c>
      <c r="L40" s="698">
        <v>35896</v>
      </c>
      <c r="M40" s="698">
        <v>91643</v>
      </c>
      <c r="N40" s="698">
        <v>762</v>
      </c>
      <c r="O40" s="698">
        <v>880</v>
      </c>
      <c r="P40" s="656">
        <v>18</v>
      </c>
    </row>
    <row r="41" spans="1:17" ht="17.25" customHeight="1">
      <c r="A41" s="654">
        <v>19</v>
      </c>
      <c r="B41" s="655" t="s">
        <v>213</v>
      </c>
      <c r="C41" s="698">
        <v>3691</v>
      </c>
      <c r="D41" s="698">
        <v>7783</v>
      </c>
      <c r="E41" s="698">
        <v>342059</v>
      </c>
      <c r="F41" s="698">
        <v>98115</v>
      </c>
      <c r="G41" s="686">
        <v>79343</v>
      </c>
      <c r="H41" s="698">
        <v>361436</v>
      </c>
      <c r="I41" s="698">
        <v>234074</v>
      </c>
      <c r="J41" s="698">
        <v>115605</v>
      </c>
      <c r="K41" s="698">
        <v>259457</v>
      </c>
      <c r="L41" s="698">
        <v>113205</v>
      </c>
      <c r="M41" s="698">
        <v>257579</v>
      </c>
      <c r="N41" s="698">
        <v>2384</v>
      </c>
      <c r="O41" s="698">
        <v>1878</v>
      </c>
      <c r="P41" s="656">
        <v>19</v>
      </c>
      <c r="Q41" s="649"/>
    </row>
    <row r="42" spans="1:17" s="649" customFormat="1" ht="17.25" customHeight="1">
      <c r="A42" s="651"/>
      <c r="B42" s="652" t="s">
        <v>357</v>
      </c>
      <c r="C42" s="700">
        <v>1791</v>
      </c>
      <c r="D42" s="700">
        <v>4033</v>
      </c>
      <c r="E42" s="700">
        <v>184295</v>
      </c>
      <c r="F42" s="700">
        <v>58011</v>
      </c>
      <c r="G42" s="688">
        <v>39150</v>
      </c>
      <c r="H42" s="700">
        <v>181091</v>
      </c>
      <c r="I42" s="700">
        <v>114864</v>
      </c>
      <c r="J42" s="700">
        <v>53562</v>
      </c>
      <c r="K42" s="700">
        <v>131116</v>
      </c>
      <c r="L42" s="700">
        <v>51108</v>
      </c>
      <c r="M42" s="700">
        <v>129608</v>
      </c>
      <c r="N42" s="700">
        <v>2378</v>
      </c>
      <c r="O42" s="700">
        <v>1508</v>
      </c>
      <c r="P42" s="653" t="s">
        <v>358</v>
      </c>
      <c r="Q42" s="633"/>
    </row>
    <row r="43" spans="1:16" ht="17.25" customHeight="1">
      <c r="A43" s="654">
        <v>20</v>
      </c>
      <c r="B43" s="655" t="s">
        <v>209</v>
      </c>
      <c r="C43" s="698">
        <v>1791</v>
      </c>
      <c r="D43" s="698">
        <v>4033</v>
      </c>
      <c r="E43" s="698">
        <v>184295</v>
      </c>
      <c r="F43" s="698">
        <v>58011</v>
      </c>
      <c r="G43" s="686">
        <v>39150</v>
      </c>
      <c r="H43" s="698">
        <v>181091</v>
      </c>
      <c r="I43" s="698">
        <v>114864</v>
      </c>
      <c r="J43" s="698">
        <v>53562</v>
      </c>
      <c r="K43" s="698">
        <v>131116</v>
      </c>
      <c r="L43" s="698">
        <v>51108</v>
      </c>
      <c r="M43" s="698">
        <v>129608</v>
      </c>
      <c r="N43" s="698">
        <v>2378</v>
      </c>
      <c r="O43" s="698">
        <v>1508</v>
      </c>
      <c r="P43" s="656">
        <v>20</v>
      </c>
    </row>
    <row r="44" spans="1:17" s="649" customFormat="1" ht="17.25" customHeight="1">
      <c r="A44" s="651"/>
      <c r="B44" s="652" t="s">
        <v>359</v>
      </c>
      <c r="C44" s="688">
        <v>4810</v>
      </c>
      <c r="D44" s="688">
        <v>9794</v>
      </c>
      <c r="E44" s="688">
        <v>382352</v>
      </c>
      <c r="F44" s="688">
        <v>132607</v>
      </c>
      <c r="G44" s="688">
        <v>133701</v>
      </c>
      <c r="H44" s="688">
        <v>281013</v>
      </c>
      <c r="I44" s="688">
        <v>162024</v>
      </c>
      <c r="J44" s="688">
        <v>120312</v>
      </c>
      <c r="K44" s="700">
        <v>198241</v>
      </c>
      <c r="L44" s="700">
        <v>116912</v>
      </c>
      <c r="M44" s="700">
        <v>195953</v>
      </c>
      <c r="N44" s="700">
        <v>3398</v>
      </c>
      <c r="O44" s="700">
        <v>2289</v>
      </c>
      <c r="P44" s="653" t="s">
        <v>360</v>
      </c>
      <c r="Q44" s="633"/>
    </row>
    <row r="45" spans="1:17" ht="17.25" customHeight="1">
      <c r="A45" s="654"/>
      <c r="B45" s="655" t="s">
        <v>361</v>
      </c>
      <c r="C45" s="686">
        <v>1019</v>
      </c>
      <c r="D45" s="686">
        <v>2021</v>
      </c>
      <c r="E45" s="686">
        <v>79606</v>
      </c>
      <c r="F45" s="686">
        <v>14488</v>
      </c>
      <c r="G45" s="686">
        <v>37056</v>
      </c>
      <c r="H45" s="686">
        <v>53249</v>
      </c>
      <c r="I45" s="686">
        <v>26082</v>
      </c>
      <c r="J45" s="686">
        <v>20797</v>
      </c>
      <c r="K45" s="686">
        <v>32975</v>
      </c>
      <c r="L45" s="686">
        <v>20415</v>
      </c>
      <c r="M45" s="698">
        <v>32698</v>
      </c>
      <c r="N45" s="686">
        <v>382</v>
      </c>
      <c r="O45" s="698">
        <v>277</v>
      </c>
      <c r="P45" s="656" t="s">
        <v>566</v>
      </c>
      <c r="Q45" s="649"/>
    </row>
    <row r="46" spans="1:16" ht="17.25" customHeight="1">
      <c r="A46" s="657"/>
      <c r="B46" s="655" t="s">
        <v>362</v>
      </c>
      <c r="C46" s="686">
        <v>1444</v>
      </c>
      <c r="D46" s="686">
        <v>2411</v>
      </c>
      <c r="E46" s="686">
        <v>73281</v>
      </c>
      <c r="F46" s="686">
        <v>18374</v>
      </c>
      <c r="G46" s="686">
        <v>35640</v>
      </c>
      <c r="H46" s="686">
        <v>56058</v>
      </c>
      <c r="I46" s="686">
        <v>26923</v>
      </c>
      <c r="J46" s="686">
        <v>26713</v>
      </c>
      <c r="K46" s="686">
        <v>33576</v>
      </c>
      <c r="L46" s="686">
        <v>25815</v>
      </c>
      <c r="M46" s="698">
        <v>33120</v>
      </c>
      <c r="N46" s="686">
        <v>897</v>
      </c>
      <c r="O46" s="698">
        <v>456</v>
      </c>
      <c r="P46" s="656" t="s">
        <v>567</v>
      </c>
    </row>
    <row r="47" spans="1:17" ht="17.25" customHeight="1">
      <c r="A47" s="657"/>
      <c r="B47" s="655" t="s">
        <v>363</v>
      </c>
      <c r="C47" s="686">
        <v>2347</v>
      </c>
      <c r="D47" s="686">
        <v>5362</v>
      </c>
      <c r="E47" s="686">
        <v>229465</v>
      </c>
      <c r="F47" s="686">
        <v>99745</v>
      </c>
      <c r="G47" s="686">
        <v>61005</v>
      </c>
      <c r="H47" s="686">
        <v>171705</v>
      </c>
      <c r="I47" s="686">
        <v>109018</v>
      </c>
      <c r="J47" s="686">
        <v>72802</v>
      </c>
      <c r="K47" s="686">
        <v>131690</v>
      </c>
      <c r="L47" s="686">
        <v>70682</v>
      </c>
      <c r="M47" s="698">
        <v>130135</v>
      </c>
      <c r="N47" s="686">
        <v>2119</v>
      </c>
      <c r="O47" s="698">
        <v>1555</v>
      </c>
      <c r="P47" s="656" t="s">
        <v>568</v>
      </c>
      <c r="Q47" s="649"/>
    </row>
    <row r="48" spans="1:16" ht="1.5" customHeight="1" thickBot="1">
      <c r="A48" s="658"/>
      <c r="B48" s="659"/>
      <c r="C48" s="660"/>
      <c r="D48" s="661"/>
      <c r="E48" s="662"/>
      <c r="F48" s="661"/>
      <c r="G48" s="663"/>
      <c r="H48" s="662"/>
      <c r="I48" s="661"/>
      <c r="J48" s="663"/>
      <c r="K48" s="661"/>
      <c r="L48" s="661"/>
      <c r="M48" s="661"/>
      <c r="N48" s="661"/>
      <c r="O48" s="661"/>
      <c r="P48" s="664"/>
    </row>
    <row r="49" spans="1:16" ht="12.75" customHeight="1">
      <c r="A49" s="634" t="s">
        <v>364</v>
      </c>
      <c r="D49" s="665"/>
      <c r="J49" s="665" t="s">
        <v>365</v>
      </c>
      <c r="P49" s="637"/>
    </row>
    <row r="50" spans="10:16" ht="12" customHeight="1">
      <c r="J50" s="665" t="s">
        <v>366</v>
      </c>
      <c r="P50" s="666"/>
    </row>
    <row r="51" spans="10:16" ht="12" customHeight="1">
      <c r="J51" s="665" t="s">
        <v>367</v>
      </c>
      <c r="P51" s="666"/>
    </row>
    <row r="52" spans="10:16" ht="12" customHeight="1">
      <c r="J52" s="665"/>
      <c r="P52" s="666"/>
    </row>
  </sheetData>
  <sheetProtection/>
  <mergeCells count="8">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2015-01-06T01:09:45Z</cp:lastPrinted>
  <dcterms:created xsi:type="dcterms:W3CDTF">2010-03-03T04:29:45Z</dcterms:created>
  <dcterms:modified xsi:type="dcterms:W3CDTF">2015-01-12T13:01:20Z</dcterms:modified>
  <cp:category/>
  <cp:version/>
  <cp:contentType/>
  <cp:contentStatus/>
</cp:coreProperties>
</file>