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F25CD6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0131246\Desktop\hp航海用\チェック済\"/>
    </mc:Choice>
  </mc:AlternateContent>
  <xr:revisionPtr revIDLastSave="0" documentId="13_ncr:101_{ED1EBFA9-E3BF-418B-A2F4-A3998D23BD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-1(4)" sheetId="1" r:id="rId1"/>
  </sheets>
  <definedNames>
    <definedName name="_xlnm.Print_Area" localSheetId="0">'1-1(4)'!$A$1:$P$41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D21" i="1"/>
  <c r="E21" i="1"/>
  <c r="F21" i="1"/>
  <c r="G21" i="1"/>
  <c r="H21" i="1"/>
  <c r="I21" i="1"/>
  <c r="J21" i="1"/>
  <c r="D23" i="1"/>
  <c r="E23" i="1"/>
  <c r="F23" i="1"/>
  <c r="G23" i="1"/>
  <c r="H23" i="1"/>
  <c r="I23" i="1"/>
  <c r="D27" i="1"/>
  <c r="E27" i="1"/>
  <c r="F27" i="1"/>
  <c r="G27" i="1"/>
  <c r="H27" i="1"/>
  <c r="I27" i="1"/>
  <c r="J27" i="1"/>
  <c r="D29" i="1"/>
  <c r="E29" i="1"/>
  <c r="F29" i="1"/>
  <c r="G29" i="1"/>
  <c r="H29" i="1"/>
  <c r="I29" i="1"/>
  <c r="J29" i="1"/>
  <c r="D31" i="1"/>
  <c r="E31" i="1"/>
  <c r="F31" i="1"/>
  <c r="G31" i="1"/>
  <c r="H31" i="1"/>
  <c r="I31" i="1"/>
  <c r="D35" i="1"/>
  <c r="E35" i="1"/>
  <c r="F35" i="1"/>
  <c r="G35" i="1"/>
  <c r="H35" i="1"/>
  <c r="I35" i="1"/>
  <c r="J35" i="1"/>
  <c r="F9" i="1" l="1"/>
  <c r="F7" i="1" s="1"/>
  <c r="I9" i="1"/>
  <c r="E9" i="1"/>
  <c r="H9" i="1"/>
  <c r="H7" i="1" s="1"/>
  <c r="G9" i="1"/>
  <c r="G7" i="1" s="1"/>
  <c r="I7" i="1"/>
  <c r="E7" i="1"/>
</calcChain>
</file>

<file path=xl/sharedStrings.xml><?xml version="1.0" encoding="utf-8"?>
<sst xmlns="http://schemas.openxmlformats.org/spreadsheetml/2006/main" count="91" uniqueCount="82">
  <si>
    <t>　  実被保険者数であり，強制適用と任意加入の合計を示す。</t>
    <phoneticPr fontId="5"/>
  </si>
  <si>
    <t xml:space="preserve">   　　「財政力指数」は、基準財政収入額÷基準財政需要額の平成28～30年度3ヶ年の数値の単純平均。</t>
    <rPh sb="23" eb="25">
      <t>ジュヨウ</t>
    </rPh>
    <rPh sb="27" eb="29">
      <t>ヘイセイ</t>
    </rPh>
    <rPh sb="37" eb="39">
      <t>ネンド</t>
    </rPh>
    <rPh sb="38" eb="39">
      <t>ネン</t>
    </rPh>
    <rPh sb="40" eb="42">
      <t>スウチ</t>
    </rPh>
    <rPh sb="43" eb="45">
      <t>タンジュン</t>
    </rPh>
    <rPh sb="45" eb="47">
      <t>ヘイキン</t>
    </rPh>
    <phoneticPr fontId="6"/>
  </si>
  <si>
    <t xml:space="preserve">  3)拠出制国民年金被保険者数…日本年金機構佐賀事務センターの資料による。この表は，適用済者から資格喪失，転出等を控除した</t>
    <rPh sb="17" eb="19">
      <t>ニホン</t>
    </rPh>
    <rPh sb="19" eb="21">
      <t>ネンキン</t>
    </rPh>
    <rPh sb="21" eb="23">
      <t>キコウ</t>
    </rPh>
    <rPh sb="23" eb="25">
      <t>サガ</t>
    </rPh>
    <rPh sb="25" eb="27">
      <t>ジム</t>
    </rPh>
    <rPh sb="32" eb="34">
      <t>シリョウ</t>
    </rPh>
    <phoneticPr fontId="6"/>
  </si>
  <si>
    <t xml:space="preserve">  4)生活保護…県福祉課の資料による生活保護法の被保護世帯及び人員を示す。</t>
    <rPh sb="8" eb="10">
      <t>フクシ</t>
    </rPh>
    <rPh sb="10" eb="11">
      <t>カ</t>
    </rPh>
    <phoneticPr fontId="6"/>
  </si>
  <si>
    <t>　   　「投資的経費」は、普通建設事業費、災害復旧事業費、失業対策事業費の合計である。</t>
  </si>
  <si>
    <t>　  国民健康保険組合の被保険者を含まない。</t>
    <phoneticPr fontId="5"/>
  </si>
  <si>
    <t xml:space="preserve">  3)拠出制国民年金被保険者数…佐賀年金事務所資料による。</t>
    <rPh sb="4" eb="6">
      <t>キョシュツ</t>
    </rPh>
    <rPh sb="6" eb="7">
      <t>セイ</t>
    </rPh>
    <rPh sb="7" eb="9">
      <t>コクミン</t>
    </rPh>
    <rPh sb="9" eb="11">
      <t>ネンキン</t>
    </rPh>
    <rPh sb="11" eb="15">
      <t>ヒホケンシャ</t>
    </rPh>
    <rPh sb="15" eb="16">
      <t>スウ</t>
    </rPh>
    <rPh sb="17" eb="19">
      <t>サガ</t>
    </rPh>
    <rPh sb="19" eb="21">
      <t>ネンキン</t>
    </rPh>
    <rPh sb="21" eb="23">
      <t>ジム</t>
    </rPh>
    <rPh sb="23" eb="24">
      <t>ショ</t>
    </rPh>
    <rPh sb="24" eb="26">
      <t>シリョウ</t>
    </rPh>
    <phoneticPr fontId="6"/>
  </si>
  <si>
    <t>　   　「義務的経費」は、人件費、扶助費、公債費の合計である。</t>
    <rPh sb="6" eb="8">
      <t>ギム</t>
    </rPh>
    <rPh sb="18" eb="20">
      <t>フジョ</t>
    </rPh>
    <rPh sb="20" eb="21">
      <t>ヒ</t>
    </rPh>
    <rPh sb="22" eb="24">
      <t>コウサイ</t>
    </rPh>
    <rPh sb="24" eb="25">
      <t>ヒ</t>
    </rPh>
    <phoneticPr fontId="6"/>
  </si>
  <si>
    <t xml:space="preserve">    国民健康保険被保険者数…国民健康保険課「国民健康保険事業状況報告書」による。この表には，医師，歯科医師，建設業者等の</t>
    <rPh sb="16" eb="18">
      <t>コクミン</t>
    </rPh>
    <rPh sb="18" eb="20">
      <t>ケンコウ</t>
    </rPh>
    <rPh sb="20" eb="23">
      <t>ホケンカ</t>
    </rPh>
    <rPh sb="34" eb="36">
      <t>ホウコク</t>
    </rPh>
    <rPh sb="36" eb="37">
      <t>ショ</t>
    </rPh>
    <phoneticPr fontId="7"/>
  </si>
  <si>
    <t>　  建設業者等の国民健康保険組合の被保険者（9,994人）は含まない。</t>
    <rPh sb="28" eb="29">
      <t>ニン</t>
    </rPh>
    <phoneticPr fontId="5"/>
  </si>
  <si>
    <t>　   　繰入金、繰越金、諸収入の合計である。</t>
    <rPh sb="13" eb="14">
      <t>モロ</t>
    </rPh>
    <phoneticPr fontId="6"/>
  </si>
  <si>
    <t xml:space="preserve">  2)国民健康保険被保険者数…国民健康保険課「国民健康保険事業状況報告書」による。この表の市・町の人数には、医師、歯科医師、</t>
    <rPh sb="16" eb="18">
      <t>コクミン</t>
    </rPh>
    <rPh sb="18" eb="20">
      <t>ケンコウ</t>
    </rPh>
    <rPh sb="20" eb="23">
      <t>ホケンカ</t>
    </rPh>
    <rPh sb="34" eb="36">
      <t>ホウコク</t>
    </rPh>
    <rPh sb="36" eb="37">
      <t>ショ</t>
    </rPh>
    <rPh sb="46" eb="47">
      <t>シ</t>
    </rPh>
    <rPh sb="48" eb="49">
      <t>マチ</t>
    </rPh>
    <rPh sb="50" eb="52">
      <t>ニンズウ</t>
    </rPh>
    <phoneticPr fontId="7"/>
  </si>
  <si>
    <t>(注) 1)財政…県市町支援課「市町財政概要」による。「自主財源」は、地方税、分担金及び負担金、使用料、手数料、財産収入、寄附金、</t>
    <rPh sb="12" eb="14">
      <t>シエン</t>
    </rPh>
    <rPh sb="61" eb="63">
      <t>キフ</t>
    </rPh>
    <phoneticPr fontId="6"/>
  </si>
  <si>
    <t>太良町</t>
  </si>
  <si>
    <t>藤</t>
    <rPh sb="0" eb="1">
      <t>フジ</t>
    </rPh>
    <phoneticPr fontId="11"/>
  </si>
  <si>
    <t>藤津郡</t>
  </si>
  <si>
    <t>白石町</t>
  </si>
  <si>
    <t>江北町</t>
  </si>
  <si>
    <t>大町町</t>
  </si>
  <si>
    <t>杵</t>
    <rPh sb="0" eb="1">
      <t>キネ</t>
    </rPh>
    <phoneticPr fontId="11"/>
  </si>
  <si>
    <t>杵島郡</t>
  </si>
  <si>
    <t>有田町</t>
  </si>
  <si>
    <t>西</t>
    <rPh sb="0" eb="1">
      <t>ニシ</t>
    </rPh>
    <phoneticPr fontId="11"/>
  </si>
  <si>
    <t>西松浦郡</t>
  </si>
  <si>
    <t>玄海町</t>
  </si>
  <si>
    <t>東</t>
    <rPh sb="0" eb="1">
      <t>ヒガシ</t>
    </rPh>
    <phoneticPr fontId="11"/>
  </si>
  <si>
    <t>東松浦郡</t>
  </si>
  <si>
    <t>みやき町</t>
    <rPh sb="3" eb="4">
      <t>チョウ</t>
    </rPh>
    <phoneticPr fontId="11"/>
  </si>
  <si>
    <t>上峰町</t>
  </si>
  <si>
    <t>基山町</t>
  </si>
  <si>
    <t>三</t>
    <rPh sb="0" eb="1">
      <t>サン</t>
    </rPh>
    <phoneticPr fontId="11"/>
  </si>
  <si>
    <t>三養基郡</t>
  </si>
  <si>
    <t>吉野ヶ里町</t>
    <rPh sb="0" eb="4">
      <t>ヨシノガリ</t>
    </rPh>
    <rPh sb="4" eb="5">
      <t>チョウ</t>
    </rPh>
    <phoneticPr fontId="6"/>
  </si>
  <si>
    <t>神</t>
    <rPh sb="0" eb="1">
      <t>カミ</t>
    </rPh>
    <phoneticPr fontId="6"/>
  </si>
  <si>
    <t>神埼郡</t>
    <rPh sb="0" eb="2">
      <t>カンザキ</t>
    </rPh>
    <rPh sb="2" eb="3">
      <t>グン</t>
    </rPh>
    <phoneticPr fontId="6"/>
  </si>
  <si>
    <t>神埼市</t>
    <rPh sb="2" eb="3">
      <t>シ</t>
    </rPh>
    <phoneticPr fontId="6"/>
  </si>
  <si>
    <t>嬉野市</t>
    <rPh sb="0" eb="2">
      <t>ウレシノ</t>
    </rPh>
    <rPh sb="2" eb="3">
      <t>シ</t>
    </rPh>
    <phoneticPr fontId="6"/>
  </si>
  <si>
    <t>小城市</t>
    <rPh sb="2" eb="3">
      <t>シ</t>
    </rPh>
    <phoneticPr fontId="11"/>
  </si>
  <si>
    <t>鹿島市</t>
  </si>
  <si>
    <t>武雄市</t>
  </si>
  <si>
    <t>伊万里市</t>
  </si>
  <si>
    <t>多久市</t>
  </si>
  <si>
    <t>鳥栖市</t>
  </si>
  <si>
    <t>1 698</t>
  </si>
  <si>
    <t>1 430</t>
  </si>
  <si>
    <t>唐津市</t>
  </si>
  <si>
    <t>2 926</t>
  </si>
  <si>
    <t>2 473</t>
  </si>
  <si>
    <t>佐賀市</t>
  </si>
  <si>
    <t>郡　部</t>
  </si>
  <si>
    <t>郡部</t>
  </si>
  <si>
    <t>市　部</t>
  </si>
  <si>
    <t>7 048</t>
  </si>
  <si>
    <t>5 867</t>
  </si>
  <si>
    <t>市部</t>
  </si>
  <si>
    <t>総　数</t>
    <phoneticPr fontId="5"/>
  </si>
  <si>
    <t>総数</t>
  </si>
  <si>
    <t>人</t>
  </si>
  <si>
    <t>世帯</t>
  </si>
  <si>
    <t>千円</t>
  </si>
  <si>
    <t>年度平均
(人口1000対)</t>
    <phoneticPr fontId="5"/>
  </si>
  <si>
    <t>月 平 均</t>
    <phoneticPr fontId="5"/>
  </si>
  <si>
    <t>令和元年度平均</t>
    <rPh sb="0" eb="1">
      <t>レイワ</t>
    </rPh>
    <rPh sb="1" eb="2">
      <t>モト</t>
    </rPh>
    <phoneticPr fontId="6"/>
  </si>
  <si>
    <t>うち投資的経費</t>
  </si>
  <si>
    <t>うち義務的経費</t>
    <rPh sb="2" eb="4">
      <t>ギム</t>
    </rPh>
    <phoneticPr fontId="13"/>
  </si>
  <si>
    <t>総　額</t>
    <phoneticPr fontId="5"/>
  </si>
  <si>
    <t>左のうち地方税額</t>
    <rPh sb="4" eb="6">
      <t>チホウ</t>
    </rPh>
    <rPh sb="6" eb="7">
      <t>ゼイ</t>
    </rPh>
    <phoneticPr fontId="13"/>
  </si>
  <si>
    <t>うち自主財源</t>
  </si>
  <si>
    <t>保 護 率</t>
    <phoneticPr fontId="6"/>
  </si>
  <si>
    <t>被保護実人員</t>
    <rPh sb="3" eb="4">
      <t>ジツ</t>
    </rPh>
    <phoneticPr fontId="6"/>
  </si>
  <si>
    <t>被保護世帯数</t>
    <phoneticPr fontId="6"/>
  </si>
  <si>
    <t>財政力指数</t>
    <phoneticPr fontId="5"/>
  </si>
  <si>
    <t>歳　出</t>
    <phoneticPr fontId="5"/>
  </si>
  <si>
    <t>歳　入</t>
    <phoneticPr fontId="5"/>
  </si>
  <si>
    <t>市 町</t>
    <rPh sb="2" eb="3">
      <t>マチ</t>
    </rPh>
    <phoneticPr fontId="11"/>
  </si>
  <si>
    <t>生 活 保 護　　令和元年度</t>
    <rPh sb="9" eb="11">
      <t>レイワ</t>
    </rPh>
    <rPh sb="11" eb="12">
      <t>モト</t>
    </rPh>
    <phoneticPr fontId="6"/>
  </si>
  <si>
    <t xml:space="preserve">拠出制国民年金
被保険者数  </t>
    <phoneticPr fontId="5"/>
  </si>
  <si>
    <t>2)国民健康保険
被保険者数</t>
    <phoneticPr fontId="6"/>
  </si>
  <si>
    <t>財政（普通会計）30年度決算</t>
    <phoneticPr fontId="5"/>
  </si>
  <si>
    <t>市　町</t>
    <phoneticPr fontId="11"/>
  </si>
  <si>
    <r>
      <t xml:space="preserve"> 　　　統　　　計　　　表  </t>
    </r>
    <r>
      <rPr>
        <sz val="12"/>
        <rFont val="ＭＳ 明朝"/>
        <family val="1"/>
        <charset val="128"/>
      </rPr>
      <t>（続き）</t>
    </r>
    <rPh sb="16" eb="17">
      <t>ツヅ</t>
    </rPh>
    <phoneticPr fontId="11"/>
  </si>
  <si>
    <t>1-1　市　　　町　　　主  　　 要　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</si>
</sst>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\ ###\ ###"/>
    <numFmt numFmtId="178" formatCode="#\ ###\ ###\ ###"/>
    <numFmt numFmtId="179" formatCode="0.000"/>
  </numFmts>
  <fonts count="17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4"/>
      <color indexed="10"/>
      <name val="ＭＳ 明朝"/>
      <family val="1"/>
      <charset val="128"/>
    </font>
    <font>
      <sz val="14"/>
      <name val="ＭＳ 明朝"/>
      <family val="1"/>
      <charset val="128"/>
    </font>
    <font>
      <i/>
      <sz val="1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8" fillId="0" borderId="0"/>
    <xf numFmtId="0" fontId="9" fillId="0" borderId="0"/>
    <xf numFmtId="0" fontId="1" fillId="0" borderId="0"/>
    <xf numFmtId="0" fontId="12" fillId="0" borderId="0"/>
    <xf numFmtId="0" fontId="1" fillId="0" borderId="0"/>
    <xf numFmtId="0" fontId="1" fillId="0" borderId="0"/>
  </cellStyleXfs>
  <cellXfs count="100">
    <xf numFmtId="0" fontId="0" fillId="0" borderId="0" xfId="0">
      <alignment vertical="center"/>
    </xf>
    <xf numFmtId="0" fontId="1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quotePrefix="1" applyFont="1" applyFill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right" vertical="center"/>
    </xf>
    <xf numFmtId="177" fontId="3" fillId="0" borderId="2" xfId="1" applyNumberFormat="1" applyFont="1" applyFill="1" applyBorder="1" applyAlignment="1">
      <alignment horizontal="right" vertical="center"/>
    </xf>
    <xf numFmtId="177" fontId="3" fillId="0" borderId="2" xfId="2" applyNumberFormat="1" applyFont="1" applyFill="1" applyBorder="1" applyAlignment="1" applyProtection="1">
      <alignment vertical="center"/>
      <protection locked="0"/>
    </xf>
    <xf numFmtId="2" fontId="3" fillId="0" borderId="2" xfId="1" applyNumberFormat="1" applyFont="1" applyFill="1" applyBorder="1" applyAlignment="1">
      <alignment horizontal="right" vertical="center"/>
    </xf>
    <xf numFmtId="178" fontId="3" fillId="0" borderId="2" xfId="1" applyNumberFormat="1" applyFont="1" applyFill="1" applyBorder="1" applyAlignment="1">
      <alignment horizontal="right" vertical="center"/>
    </xf>
    <xf numFmtId="178" fontId="3" fillId="0" borderId="2" xfId="3" applyNumberFormat="1" applyFont="1" applyFill="1" applyBorder="1" applyAlignment="1">
      <alignment horizontal="right" vertical="center"/>
    </xf>
    <xf numFmtId="177" fontId="3" fillId="0" borderId="2" xfId="4" applyNumberFormat="1" applyFont="1" applyFill="1" applyBorder="1" applyAlignment="1">
      <alignment horizontal="right" vertical="center"/>
    </xf>
    <xf numFmtId="178" fontId="3" fillId="0" borderId="1" xfId="3" applyNumberFormat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distributed" vertical="center"/>
    </xf>
    <xf numFmtId="0" fontId="3" fillId="0" borderId="2" xfId="1" applyFont="1" applyFill="1" applyBorder="1" applyAlignment="1">
      <alignment vertical="center"/>
    </xf>
    <xf numFmtId="0" fontId="10" fillId="2" borderId="0" xfId="1" applyFont="1" applyFill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7" fontId="10" fillId="0" borderId="0" xfId="5" applyNumberFormat="1" applyFont="1" applyFill="1" applyAlignment="1">
      <alignment vertical="center"/>
    </xf>
    <xf numFmtId="2" fontId="10" fillId="0" borderId="0" xfId="1" applyNumberFormat="1" applyFont="1" applyFill="1" applyAlignment="1">
      <alignment horizontal="right" vertical="center"/>
    </xf>
    <xf numFmtId="178" fontId="10" fillId="0" borderId="0" xfId="1" applyNumberFormat="1" applyFont="1" applyFill="1" applyAlignment="1">
      <alignment horizontal="right" vertical="center"/>
    </xf>
    <xf numFmtId="177" fontId="10" fillId="0" borderId="0" xfId="4" applyNumberFormat="1" applyFont="1" applyFill="1" applyAlignment="1">
      <alignment horizontal="right" vertical="center"/>
    </xf>
    <xf numFmtId="0" fontId="10" fillId="0" borderId="5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distributed" vertical="center"/>
    </xf>
    <xf numFmtId="0" fontId="10" fillId="0" borderId="0" xfId="1" applyFont="1" applyFill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176" fontId="3" fillId="0" borderId="0" xfId="6" applyNumberFormat="1" applyFont="1" applyFill="1" applyBorder="1" applyAlignment="1">
      <alignment vertical="center"/>
    </xf>
    <xf numFmtId="0" fontId="3" fillId="0" borderId="0" xfId="6" applyNumberFormat="1" applyFont="1" applyFill="1" applyBorder="1" applyAlignment="1">
      <alignment vertical="center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177" fontId="3" fillId="0" borderId="0" xfId="1" applyNumberFormat="1" applyFont="1" applyFill="1" applyBorder="1" applyAlignment="1">
      <alignment horizontal="right" vertical="center"/>
    </xf>
    <xf numFmtId="2" fontId="3" fillId="0" borderId="0" xfId="1" applyNumberFormat="1" applyFont="1" applyFill="1" applyAlignment="1">
      <alignment horizontal="right" vertical="center"/>
    </xf>
    <xf numFmtId="178" fontId="3" fillId="0" borderId="0" xfId="1" applyNumberFormat="1" applyFont="1" applyFill="1" applyAlignment="1">
      <alignment horizontal="right" vertical="center"/>
    </xf>
    <xf numFmtId="178" fontId="3" fillId="0" borderId="0" xfId="3" applyNumberFormat="1" applyFont="1" applyFill="1" applyAlignment="1">
      <alignment horizontal="right" vertical="center"/>
    </xf>
    <xf numFmtId="0" fontId="3" fillId="0" borderId="5" xfId="1" applyFont="1" applyFill="1" applyBorder="1" applyAlignment="1">
      <alignment horizontal="distributed" vertical="center"/>
    </xf>
    <xf numFmtId="0" fontId="3" fillId="0" borderId="0" xfId="1" applyFont="1" applyFill="1" applyBorder="1" applyAlignment="1">
      <alignment horizontal="distributed" vertical="center"/>
    </xf>
    <xf numFmtId="176" fontId="10" fillId="0" borderId="0" xfId="6" applyNumberFormat="1" applyFont="1" applyFill="1" applyBorder="1" applyAlignment="1">
      <alignment vertical="center"/>
    </xf>
    <xf numFmtId="0" fontId="10" fillId="0" borderId="0" xfId="6" applyNumberFormat="1" applyFont="1" applyFill="1" applyBorder="1" applyAlignment="1">
      <alignment vertical="center"/>
    </xf>
    <xf numFmtId="177" fontId="3" fillId="0" borderId="0" xfId="7" applyNumberFormat="1" applyFont="1" applyFill="1" applyAlignment="1">
      <alignment horizontal="right" vertical="center"/>
    </xf>
    <xf numFmtId="0" fontId="10" fillId="0" borderId="5" xfId="1" applyFont="1" applyFill="1" applyBorder="1" applyAlignment="1">
      <alignment horizontal="distributed" vertical="center"/>
    </xf>
    <xf numFmtId="177" fontId="10" fillId="0" borderId="0" xfId="7" applyNumberFormat="1" applyFont="1" applyFill="1" applyAlignment="1">
      <alignment horizontal="right" vertical="center"/>
    </xf>
    <xf numFmtId="177" fontId="3" fillId="0" borderId="0" xfId="5" applyNumberFormat="1" applyFont="1" applyFill="1" applyAlignment="1">
      <alignment vertical="center"/>
    </xf>
    <xf numFmtId="176" fontId="3" fillId="0" borderId="0" xfId="6" applyNumberFormat="1" applyFont="1" applyFill="1" applyBorder="1" applyAlignment="1">
      <alignment horizontal="right" vertical="center"/>
    </xf>
    <xf numFmtId="0" fontId="3" fillId="0" borderId="0" xfId="6" applyNumberFormat="1" applyFont="1" applyFill="1" applyBorder="1" applyAlignment="1">
      <alignment horizontal="right" vertical="center"/>
    </xf>
    <xf numFmtId="176" fontId="10" fillId="0" borderId="0" xfId="6" applyNumberFormat="1" applyFont="1" applyFill="1" applyBorder="1" applyAlignment="1">
      <alignment horizontal="right" vertical="center"/>
    </xf>
    <xf numFmtId="0" fontId="10" fillId="0" borderId="0" xfId="6" applyNumberFormat="1" applyFont="1" applyFill="1" applyBorder="1" applyAlignment="1">
      <alignment horizontal="right" vertical="center"/>
    </xf>
    <xf numFmtId="177" fontId="3" fillId="0" borderId="0" xfId="5" applyNumberFormat="1" applyFont="1" applyFill="1" applyBorder="1" applyAlignment="1">
      <alignment vertical="center"/>
    </xf>
    <xf numFmtId="177" fontId="3" fillId="2" borderId="0" xfId="1" applyNumberFormat="1" applyFont="1" applyFill="1" applyAlignment="1">
      <alignment vertical="center"/>
    </xf>
    <xf numFmtId="177" fontId="3" fillId="0" borderId="0" xfId="6" applyNumberFormat="1" applyFont="1" applyFill="1" applyBorder="1" applyAlignment="1">
      <alignment vertical="center"/>
    </xf>
    <xf numFmtId="178" fontId="3" fillId="0" borderId="0" xfId="2" applyNumberFormat="1" applyFont="1" applyFill="1" applyBorder="1" applyAlignment="1" applyProtection="1">
      <alignment vertical="center"/>
      <protection locked="0"/>
    </xf>
    <xf numFmtId="177" fontId="3" fillId="0" borderId="0" xfId="6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178" fontId="3" fillId="0" borderId="0" xfId="2" applyNumberFormat="1" applyFont="1" applyFill="1" applyAlignment="1">
      <alignment vertical="center"/>
    </xf>
    <xf numFmtId="176" fontId="10" fillId="0" borderId="0" xfId="1" applyNumberFormat="1" applyFont="1" applyFill="1" applyAlignment="1">
      <alignment horizontal="right" vertical="center"/>
    </xf>
    <xf numFmtId="177" fontId="10" fillId="0" borderId="0" xfId="1" applyNumberFormat="1" applyFont="1" applyFill="1" applyAlignment="1">
      <alignment horizontal="right" vertical="center"/>
    </xf>
    <xf numFmtId="0" fontId="3" fillId="2" borderId="0" xfId="1" applyFont="1" applyFill="1" applyAlignment="1">
      <alignment vertical="top"/>
    </xf>
    <xf numFmtId="0" fontId="3" fillId="2" borderId="6" xfId="1" applyFont="1" applyFill="1" applyBorder="1" applyAlignment="1">
      <alignment horizontal="center" vertical="top"/>
    </xf>
    <xf numFmtId="0" fontId="3" fillId="0" borderId="0" xfId="1" applyFont="1" applyFill="1" applyAlignment="1">
      <alignment horizontal="right" vertical="top"/>
    </xf>
    <xf numFmtId="0" fontId="3" fillId="0" borderId="0" xfId="1" applyFont="1" applyFill="1" applyBorder="1" applyAlignment="1">
      <alignment horizontal="right" vertical="top"/>
    </xf>
    <xf numFmtId="179" fontId="3" fillId="0" borderId="0" xfId="1" applyNumberFormat="1" applyFont="1" applyFill="1" applyAlignment="1">
      <alignment horizontal="right" vertical="top"/>
    </xf>
    <xf numFmtId="0" fontId="3" fillId="0" borderId="5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3" fillId="0" borderId="0" xfId="1" applyFont="1" applyFill="1" applyAlignment="1">
      <alignment vertical="top"/>
    </xf>
    <xf numFmtId="0" fontId="3" fillId="2" borderId="0" xfId="1" applyFont="1" applyFill="1" applyAlignment="1">
      <alignment horizontal="center" vertical="center"/>
    </xf>
    <xf numFmtId="0" fontId="3" fillId="2" borderId="8" xfId="3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57" fontId="3" fillId="0" borderId="8" xfId="3" applyNumberFormat="1" applyFont="1" applyBorder="1" applyAlignment="1">
      <alignment horizontal="center" vertical="center"/>
    </xf>
    <xf numFmtId="49" fontId="3" fillId="2" borderId="9" xfId="1" quotePrefix="1" applyNumberFormat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wrapText="1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Alignment="1">
      <alignment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wrapText="1"/>
    </xf>
    <xf numFmtId="0" fontId="3" fillId="2" borderId="13" xfId="1" applyFont="1" applyFill="1" applyBorder="1" applyAlignment="1">
      <alignment horizont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</cellXfs>
  <cellStyles count="8">
    <cellStyle name="標準" xfId="0" builtinId="0"/>
    <cellStyle name="標準 2 2" xfId="3" xr:uid="{00000000-0005-0000-0000-000001000000}"/>
    <cellStyle name="標準_1001 市町村便覧" xfId="1" xr:uid="{00000000-0005-0000-0000-000002000000}"/>
    <cellStyle name="標準_1022 財政" xfId="4" xr:uid="{00000000-0005-0000-0000-000003000000}"/>
    <cellStyle name="標準_196" xfId="7" xr:uid="{00000000-0005-0000-0000-000004000000}"/>
    <cellStyle name="標準_197" xfId="5" xr:uid="{00000000-0005-0000-0000-000005000000}"/>
    <cellStyle name="標準_197_社会保障" xfId="2" xr:uid="{00000000-0005-0000-0000-000006000000}"/>
    <cellStyle name="標準_202(4)_1025 社会保障（表198～202）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S85"/>
  <sheetViews>
    <sheetView showGridLines="0" tabSelected="1" view="pageBreakPreview" zoomScaleNormal="90" zoomScaleSheetLayoutView="100" workbookViewId="0"/>
  </sheetViews>
  <sheetFormatPr defaultColWidth="7.75" defaultRowHeight="7.5" customHeight="1"/>
  <cols>
    <col min="1" max="1" width="2.5" style="4" customWidth="1"/>
    <col min="2" max="2" width="9.375" style="4" customWidth="1"/>
    <col min="3" max="3" width="1.25" style="4" customWidth="1"/>
    <col min="4" max="8" width="13.875" style="4" customWidth="1"/>
    <col min="9" max="9" width="13.875" style="5" customWidth="1"/>
    <col min="10" max="14" width="14.625" style="4" customWidth="1"/>
    <col min="15" max="15" width="14.625" style="3" customWidth="1"/>
    <col min="16" max="16" width="7.625" style="2" customWidth="1"/>
    <col min="17" max="16384" width="7.75" style="1"/>
  </cols>
  <sheetData>
    <row r="1" spans="1:19" ht="18.75" customHeight="1">
      <c r="E1" s="78"/>
      <c r="I1" s="79" t="s">
        <v>81</v>
      </c>
      <c r="J1" s="78" t="s">
        <v>80</v>
      </c>
    </row>
    <row r="2" spans="1:19" ht="37.5" customHeight="1" thickBot="1">
      <c r="E2" s="78"/>
      <c r="F2" s="80"/>
      <c r="I2" s="79"/>
      <c r="J2" s="78"/>
    </row>
    <row r="3" spans="1:19" s="70" customFormat="1" ht="15" customHeight="1">
      <c r="A3" s="86" t="s">
        <v>79</v>
      </c>
      <c r="B3" s="86"/>
      <c r="C3" s="87"/>
      <c r="D3" s="94" t="s">
        <v>78</v>
      </c>
      <c r="E3" s="95"/>
      <c r="F3" s="95"/>
      <c r="G3" s="95"/>
      <c r="H3" s="95"/>
      <c r="I3" s="95"/>
      <c r="J3" s="96"/>
      <c r="K3" s="92" t="s">
        <v>77</v>
      </c>
      <c r="L3" s="92" t="s">
        <v>76</v>
      </c>
      <c r="M3" s="94" t="s">
        <v>75</v>
      </c>
      <c r="N3" s="95"/>
      <c r="O3" s="96"/>
      <c r="P3" s="81" t="s">
        <v>74</v>
      </c>
    </row>
    <row r="4" spans="1:19" s="70" customFormat="1" ht="15" customHeight="1">
      <c r="A4" s="88"/>
      <c r="B4" s="88"/>
      <c r="C4" s="89"/>
      <c r="D4" s="97" t="s">
        <v>73</v>
      </c>
      <c r="E4" s="98"/>
      <c r="F4" s="99"/>
      <c r="G4" s="97" t="s">
        <v>72</v>
      </c>
      <c r="H4" s="98"/>
      <c r="I4" s="99"/>
      <c r="J4" s="84" t="s">
        <v>71</v>
      </c>
      <c r="K4" s="93"/>
      <c r="L4" s="93"/>
      <c r="M4" s="77" t="s">
        <v>70</v>
      </c>
      <c r="N4" s="77" t="s">
        <v>69</v>
      </c>
      <c r="O4" s="77" t="s">
        <v>68</v>
      </c>
      <c r="P4" s="82"/>
    </row>
    <row r="5" spans="1:19" s="70" customFormat="1" ht="30" customHeight="1">
      <c r="A5" s="90"/>
      <c r="B5" s="90"/>
      <c r="C5" s="91"/>
      <c r="D5" s="76" t="s">
        <v>65</v>
      </c>
      <c r="E5" s="75" t="s">
        <v>67</v>
      </c>
      <c r="F5" s="75" t="s">
        <v>66</v>
      </c>
      <c r="G5" s="76" t="s">
        <v>65</v>
      </c>
      <c r="H5" s="75" t="s">
        <v>64</v>
      </c>
      <c r="I5" s="75" t="s">
        <v>63</v>
      </c>
      <c r="J5" s="85"/>
      <c r="K5" s="74" t="s">
        <v>62</v>
      </c>
      <c r="L5" s="73">
        <v>43921</v>
      </c>
      <c r="M5" s="72" t="s">
        <v>61</v>
      </c>
      <c r="N5" s="72" t="s">
        <v>61</v>
      </c>
      <c r="O5" s="71" t="s">
        <v>60</v>
      </c>
      <c r="P5" s="83"/>
    </row>
    <row r="6" spans="1:19" s="62" customFormat="1" ht="18" customHeight="1">
      <c r="A6" s="69"/>
      <c r="B6" s="68"/>
      <c r="C6" s="67"/>
      <c r="D6" s="64" t="s">
        <v>59</v>
      </c>
      <c r="E6" s="64" t="s">
        <v>59</v>
      </c>
      <c r="F6" s="64" t="s">
        <v>59</v>
      </c>
      <c r="G6" s="64" t="s">
        <v>59</v>
      </c>
      <c r="H6" s="64" t="s">
        <v>59</v>
      </c>
      <c r="I6" s="64" t="s">
        <v>59</v>
      </c>
      <c r="J6" s="66"/>
      <c r="K6" s="65" t="s">
        <v>57</v>
      </c>
      <c r="L6" s="65" t="s">
        <v>57</v>
      </c>
      <c r="M6" s="64" t="s">
        <v>58</v>
      </c>
      <c r="N6" s="64" t="s">
        <v>57</v>
      </c>
      <c r="O6" s="64"/>
      <c r="P6" s="63"/>
    </row>
    <row r="7" spans="1:19" s="22" customFormat="1" ht="18" customHeight="1">
      <c r="A7" s="32"/>
      <c r="B7" s="31" t="s">
        <v>56</v>
      </c>
      <c r="C7" s="46"/>
      <c r="D7" s="28">
        <v>467029838</v>
      </c>
      <c r="E7" s="28">
        <f>SUM(E8,E9)</f>
        <v>221417391</v>
      </c>
      <c r="F7" s="28">
        <f>SUM(F8,F9)</f>
        <v>102350467</v>
      </c>
      <c r="G7" s="28">
        <f>SUM(G8,G9)</f>
        <v>454491354</v>
      </c>
      <c r="H7" s="28">
        <f>SUM(H8,H9)</f>
        <v>185499610</v>
      </c>
      <c r="I7" s="28">
        <f>SUM(I8,I9)</f>
        <v>59332048</v>
      </c>
      <c r="J7" s="27">
        <v>0.50650000000000006</v>
      </c>
      <c r="K7" s="47">
        <v>184884</v>
      </c>
      <c r="L7" s="26">
        <v>129145</v>
      </c>
      <c r="M7" s="61">
        <v>6523</v>
      </c>
      <c r="N7" s="61">
        <v>7844</v>
      </c>
      <c r="O7" s="60">
        <v>9.64</v>
      </c>
      <c r="P7" s="23" t="s">
        <v>55</v>
      </c>
    </row>
    <row r="8" spans="1:19" s="22" customFormat="1" ht="18" customHeight="1">
      <c r="A8" s="32"/>
      <c r="B8" s="31" t="s">
        <v>54</v>
      </c>
      <c r="C8" s="46"/>
      <c r="D8" s="28">
        <v>339019970</v>
      </c>
      <c r="E8" s="28">
        <f>SUM(E11:E20)</f>
        <v>139400166</v>
      </c>
      <c r="F8" s="28">
        <f>SUM(F11:F20)</f>
        <v>84461853</v>
      </c>
      <c r="G8" s="28">
        <f>SUM(G11:G20)</f>
        <v>331388520</v>
      </c>
      <c r="H8" s="28">
        <f>SUM(H11:H20)</f>
        <v>154574780</v>
      </c>
      <c r="I8" s="28">
        <f>SUM(I11:I20)</f>
        <v>47607848</v>
      </c>
      <c r="J8" s="27">
        <v>0.51899999999999991</v>
      </c>
      <c r="K8" s="25">
        <v>142983</v>
      </c>
      <c r="L8" s="26">
        <v>108098</v>
      </c>
      <c r="M8" s="25" t="s">
        <v>53</v>
      </c>
      <c r="N8" s="25" t="s">
        <v>52</v>
      </c>
      <c r="O8" s="60">
        <v>10.45</v>
      </c>
      <c r="P8" s="23" t="s">
        <v>51</v>
      </c>
    </row>
    <row r="9" spans="1:19" s="22" customFormat="1" ht="18" customHeight="1">
      <c r="A9" s="32"/>
      <c r="B9" s="31" t="s">
        <v>50</v>
      </c>
      <c r="C9" s="46"/>
      <c r="D9" s="28">
        <v>128009868</v>
      </c>
      <c r="E9" s="28">
        <f>SUM(E21,E23,E27,E29,E31,E35)</f>
        <v>82017225</v>
      </c>
      <c r="F9" s="28">
        <f>SUM(F21,F23,F27,F29,F31,F35)</f>
        <v>17888614</v>
      </c>
      <c r="G9" s="28">
        <f>SUM(G21,G23,G27,G29,G31,G35)</f>
        <v>123102834</v>
      </c>
      <c r="H9" s="28">
        <f>SUM(H21,H23,H27,H29,H31,H35)</f>
        <v>30924830</v>
      </c>
      <c r="I9" s="28">
        <f>SUM(I21,I23,I27,I29,I31,I35)</f>
        <v>11724200</v>
      </c>
      <c r="J9" s="27">
        <v>0.49399999999999994</v>
      </c>
      <c r="K9" s="61">
        <v>31907</v>
      </c>
      <c r="L9" s="26">
        <v>21047</v>
      </c>
      <c r="M9" s="25">
        <v>657</v>
      </c>
      <c r="N9" s="61">
        <v>796</v>
      </c>
      <c r="O9" s="60">
        <v>5.71</v>
      </c>
      <c r="P9" s="23" t="s">
        <v>49</v>
      </c>
    </row>
    <row r="10" spans="1:19" s="2" customFormat="1" ht="9" customHeight="1">
      <c r="A10" s="3"/>
      <c r="B10" s="42"/>
      <c r="C10" s="41"/>
      <c r="D10" s="28"/>
      <c r="E10" s="28"/>
      <c r="F10" s="28"/>
      <c r="G10" s="28"/>
      <c r="H10" s="28"/>
      <c r="I10" s="28"/>
      <c r="J10" s="38"/>
      <c r="K10" s="3"/>
      <c r="L10" s="59"/>
      <c r="M10" s="58"/>
      <c r="N10" s="3"/>
      <c r="O10" s="3"/>
      <c r="P10" s="33"/>
    </row>
    <row r="11" spans="1:19" s="2" customFormat="1" ht="18" customHeight="1">
      <c r="A11" s="3">
        <v>1</v>
      </c>
      <c r="B11" s="42" t="s">
        <v>48</v>
      </c>
      <c r="C11" s="41"/>
      <c r="D11" s="40">
        <v>100374213</v>
      </c>
      <c r="E11" s="39">
        <v>42791914</v>
      </c>
      <c r="F11" s="40">
        <v>30963403</v>
      </c>
      <c r="G11" s="40">
        <v>97942575</v>
      </c>
      <c r="H11" s="39">
        <v>50133710</v>
      </c>
      <c r="I11" s="39">
        <v>13345309</v>
      </c>
      <c r="J11" s="38">
        <v>0.65</v>
      </c>
      <c r="K11" s="45">
        <v>47516</v>
      </c>
      <c r="L11" s="56">
        <v>40687</v>
      </c>
      <c r="M11" s="57" t="s">
        <v>47</v>
      </c>
      <c r="N11" s="57" t="s">
        <v>46</v>
      </c>
      <c r="O11" s="49">
        <v>12.54</v>
      </c>
      <c r="P11" s="33">
        <v>1</v>
      </c>
      <c r="R11" s="54"/>
    </row>
    <row r="12" spans="1:19" s="2" customFormat="1" ht="18" customHeight="1">
      <c r="A12" s="3">
        <v>2</v>
      </c>
      <c r="B12" s="42" t="s">
        <v>45</v>
      </c>
      <c r="C12" s="41"/>
      <c r="D12" s="40">
        <v>74024855</v>
      </c>
      <c r="E12" s="39">
        <v>26540042</v>
      </c>
      <c r="F12" s="40">
        <v>12571487</v>
      </c>
      <c r="G12" s="40">
        <v>73120408</v>
      </c>
      <c r="H12" s="39">
        <v>33194595</v>
      </c>
      <c r="I12" s="39">
        <v>13021100</v>
      </c>
      <c r="J12" s="38">
        <v>0.42</v>
      </c>
      <c r="K12" s="45">
        <v>28514</v>
      </c>
      <c r="L12" s="56">
        <v>18490</v>
      </c>
      <c r="M12" s="57" t="s">
        <v>44</v>
      </c>
      <c r="N12" s="57" t="s">
        <v>43</v>
      </c>
      <c r="O12" s="49">
        <v>14.42</v>
      </c>
      <c r="P12" s="33">
        <v>2</v>
      </c>
      <c r="R12" s="54"/>
    </row>
    <row r="13" spans="1:19" s="2" customFormat="1" ht="18" customHeight="1">
      <c r="A13" s="3">
        <v>3</v>
      </c>
      <c r="B13" s="42" t="s">
        <v>42</v>
      </c>
      <c r="C13" s="41"/>
      <c r="D13" s="40">
        <v>26994468</v>
      </c>
      <c r="E13" s="39">
        <v>16932199</v>
      </c>
      <c r="F13" s="40">
        <v>13022673</v>
      </c>
      <c r="G13" s="40">
        <v>26180227</v>
      </c>
      <c r="H13" s="39">
        <v>12422818</v>
      </c>
      <c r="I13" s="39">
        <v>2940500</v>
      </c>
      <c r="J13" s="38">
        <v>0.95</v>
      </c>
      <c r="K13" s="45">
        <v>12923</v>
      </c>
      <c r="L13" s="56">
        <v>12660</v>
      </c>
      <c r="M13" s="55">
        <v>326</v>
      </c>
      <c r="N13" s="55">
        <v>399</v>
      </c>
      <c r="O13" s="34">
        <v>5.36</v>
      </c>
      <c r="P13" s="33">
        <v>3</v>
      </c>
      <c r="R13" s="54"/>
    </row>
    <row r="14" spans="1:19" s="2" customFormat="1" ht="18" customHeight="1">
      <c r="A14" s="3">
        <v>4</v>
      </c>
      <c r="B14" s="42" t="s">
        <v>41</v>
      </c>
      <c r="C14" s="41"/>
      <c r="D14" s="40">
        <v>12451309</v>
      </c>
      <c r="E14" s="39">
        <v>3935856</v>
      </c>
      <c r="F14" s="40">
        <v>1916363</v>
      </c>
      <c r="G14" s="40">
        <v>11821084</v>
      </c>
      <c r="H14" s="39">
        <v>5325454</v>
      </c>
      <c r="I14" s="39">
        <v>1733225</v>
      </c>
      <c r="J14" s="38">
        <v>0.38</v>
      </c>
      <c r="K14" s="45">
        <v>4190</v>
      </c>
      <c r="L14" s="56">
        <v>2614</v>
      </c>
      <c r="M14" s="55">
        <v>144</v>
      </c>
      <c r="N14" s="55">
        <v>180</v>
      </c>
      <c r="O14" s="34">
        <v>9.69</v>
      </c>
      <c r="P14" s="33">
        <v>4</v>
      </c>
      <c r="S14" s="54"/>
    </row>
    <row r="15" spans="1:19" s="2" customFormat="1" ht="18" customHeight="1">
      <c r="A15" s="3">
        <v>5</v>
      </c>
      <c r="B15" s="42" t="s">
        <v>40</v>
      </c>
      <c r="C15" s="41"/>
      <c r="D15" s="40">
        <v>27543939</v>
      </c>
      <c r="E15" s="39">
        <v>12738185</v>
      </c>
      <c r="F15" s="40">
        <v>7018103</v>
      </c>
      <c r="G15" s="40">
        <v>27187565</v>
      </c>
      <c r="H15" s="39">
        <v>12252683</v>
      </c>
      <c r="I15" s="39">
        <v>1878252</v>
      </c>
      <c r="J15" s="38">
        <v>0.57999999999999996</v>
      </c>
      <c r="K15" s="45">
        <v>11656</v>
      </c>
      <c r="L15" s="56">
        <v>7122</v>
      </c>
      <c r="M15" s="55">
        <v>550</v>
      </c>
      <c r="N15" s="55">
        <v>739</v>
      </c>
      <c r="O15" s="34">
        <v>13.82</v>
      </c>
      <c r="P15" s="33">
        <v>5</v>
      </c>
    </row>
    <row r="16" spans="1:19" s="2" customFormat="1" ht="18" customHeight="1">
      <c r="A16" s="3">
        <v>6</v>
      </c>
      <c r="B16" s="42" t="s">
        <v>39</v>
      </c>
      <c r="C16" s="41"/>
      <c r="D16" s="40">
        <v>27116899</v>
      </c>
      <c r="E16" s="39">
        <v>11392803</v>
      </c>
      <c r="F16" s="40">
        <v>5612096</v>
      </c>
      <c r="G16" s="40">
        <v>25955065</v>
      </c>
      <c r="H16" s="39">
        <v>11037841</v>
      </c>
      <c r="I16" s="39">
        <v>3779128</v>
      </c>
      <c r="J16" s="38">
        <v>0.49</v>
      </c>
      <c r="K16" s="45">
        <v>10232</v>
      </c>
      <c r="L16" s="56">
        <v>6834</v>
      </c>
      <c r="M16" s="55">
        <v>229</v>
      </c>
      <c r="N16" s="55">
        <v>266</v>
      </c>
      <c r="O16" s="34">
        <v>5.54</v>
      </c>
      <c r="P16" s="33">
        <v>6</v>
      </c>
      <c r="Q16" s="54"/>
    </row>
    <row r="17" spans="1:17" s="2" customFormat="1" ht="18" customHeight="1">
      <c r="A17" s="3">
        <v>7</v>
      </c>
      <c r="B17" s="42" t="s">
        <v>38</v>
      </c>
      <c r="C17" s="41"/>
      <c r="D17" s="40">
        <v>14922198</v>
      </c>
      <c r="E17" s="39">
        <v>5520498</v>
      </c>
      <c r="F17" s="40">
        <v>3055096</v>
      </c>
      <c r="G17" s="40">
        <v>14538795</v>
      </c>
      <c r="H17" s="39">
        <v>6512352</v>
      </c>
      <c r="I17" s="39">
        <v>2200518</v>
      </c>
      <c r="J17" s="38">
        <v>0.47</v>
      </c>
      <c r="K17" s="45">
        <v>6789</v>
      </c>
      <c r="L17" s="56">
        <v>4287</v>
      </c>
      <c r="M17" s="55">
        <v>183</v>
      </c>
      <c r="N17" s="55">
        <v>210</v>
      </c>
      <c r="O17" s="34">
        <v>7.46</v>
      </c>
      <c r="P17" s="33">
        <v>7</v>
      </c>
    </row>
    <row r="18" spans="1:17" s="2" customFormat="1" ht="18" customHeight="1">
      <c r="A18" s="3">
        <v>8</v>
      </c>
      <c r="B18" s="42" t="s">
        <v>37</v>
      </c>
      <c r="C18" s="41"/>
      <c r="D18" s="40">
        <v>21774749</v>
      </c>
      <c r="E18" s="39">
        <v>7856944</v>
      </c>
      <c r="F18" s="40">
        <v>4301487</v>
      </c>
      <c r="G18" s="40">
        <v>21364104</v>
      </c>
      <c r="H18" s="39">
        <v>10202371</v>
      </c>
      <c r="I18" s="39">
        <v>2079226</v>
      </c>
      <c r="J18" s="38">
        <v>0.41</v>
      </c>
      <c r="K18" s="45">
        <v>8758</v>
      </c>
      <c r="L18" s="48">
        <v>7118</v>
      </c>
      <c r="M18" s="55">
        <v>186</v>
      </c>
      <c r="N18" s="55">
        <v>223</v>
      </c>
      <c r="O18" s="34">
        <v>5.12</v>
      </c>
      <c r="P18" s="33">
        <v>8</v>
      </c>
    </row>
    <row r="19" spans="1:17" s="2" customFormat="1" ht="18" customHeight="1">
      <c r="A19" s="3">
        <v>9</v>
      </c>
      <c r="B19" s="42" t="s">
        <v>36</v>
      </c>
      <c r="C19" s="41"/>
      <c r="D19" s="40">
        <v>16892429</v>
      </c>
      <c r="E19" s="39">
        <v>6527731</v>
      </c>
      <c r="F19" s="40">
        <v>2626177</v>
      </c>
      <c r="G19" s="40">
        <v>16400596</v>
      </c>
      <c r="H19" s="39">
        <v>6633404</v>
      </c>
      <c r="I19" s="39">
        <v>2823863</v>
      </c>
      <c r="J19" s="38">
        <v>0.39</v>
      </c>
      <c r="K19" s="45">
        <v>5896</v>
      </c>
      <c r="L19" s="53">
        <v>3606</v>
      </c>
      <c r="M19" s="55">
        <v>208</v>
      </c>
      <c r="N19" s="55">
        <v>231</v>
      </c>
      <c r="O19" s="34">
        <v>8.91</v>
      </c>
      <c r="P19" s="33">
        <v>9</v>
      </c>
    </row>
    <row r="20" spans="1:17" s="2" customFormat="1" ht="18" customHeight="1">
      <c r="A20" s="3">
        <v>10</v>
      </c>
      <c r="B20" s="42" t="s">
        <v>35</v>
      </c>
      <c r="C20" s="41"/>
      <c r="D20" s="40">
        <v>16924911</v>
      </c>
      <c r="E20" s="39">
        <v>5163994</v>
      </c>
      <c r="F20" s="40">
        <v>3374968</v>
      </c>
      <c r="G20" s="40">
        <v>16878101</v>
      </c>
      <c r="H20" s="39">
        <v>6859552</v>
      </c>
      <c r="I20" s="39">
        <v>3806727</v>
      </c>
      <c r="J20" s="38">
        <v>0.45</v>
      </c>
      <c r="K20" s="45">
        <v>6509</v>
      </c>
      <c r="L20" s="53">
        <v>4680</v>
      </c>
      <c r="M20" s="55">
        <v>138</v>
      </c>
      <c r="N20" s="55">
        <v>176</v>
      </c>
      <c r="O20" s="34">
        <v>5.66</v>
      </c>
      <c r="P20" s="33">
        <v>10</v>
      </c>
      <c r="Q20" s="54"/>
    </row>
    <row r="21" spans="1:17" s="22" customFormat="1" ht="18" customHeight="1">
      <c r="A21" s="32"/>
      <c r="B21" s="31" t="s">
        <v>34</v>
      </c>
      <c r="C21" s="46"/>
      <c r="D21" s="28">
        <f t="shared" ref="D21:J21" si="0">D22</f>
        <v>9167548</v>
      </c>
      <c r="E21" s="28">
        <f t="shared" si="0"/>
        <v>4932973</v>
      </c>
      <c r="F21" s="28">
        <f t="shared" si="0"/>
        <v>2147234</v>
      </c>
      <c r="G21" s="28">
        <f t="shared" si="0"/>
        <v>8944524</v>
      </c>
      <c r="H21" s="28">
        <f t="shared" si="0"/>
        <v>3459637</v>
      </c>
      <c r="I21" s="28">
        <f t="shared" si="0"/>
        <v>356675</v>
      </c>
      <c r="J21" s="27">
        <f t="shared" si="0"/>
        <v>0.52</v>
      </c>
      <c r="K21" s="45">
        <v>2782</v>
      </c>
      <c r="L21" s="26">
        <v>2479</v>
      </c>
      <c r="M21" s="52">
        <v>75</v>
      </c>
      <c r="N21" s="52">
        <v>86</v>
      </c>
      <c r="O21" s="51">
        <v>5.29</v>
      </c>
      <c r="P21" s="23" t="s">
        <v>33</v>
      </c>
    </row>
    <row r="22" spans="1:17" s="2" customFormat="1" ht="18" customHeight="1">
      <c r="A22" s="3">
        <v>11</v>
      </c>
      <c r="B22" s="42" t="s">
        <v>32</v>
      </c>
      <c r="C22" s="41"/>
      <c r="D22" s="40">
        <v>9167548</v>
      </c>
      <c r="E22" s="39">
        <v>4932973</v>
      </c>
      <c r="F22" s="40">
        <v>2147234</v>
      </c>
      <c r="G22" s="40">
        <v>8944524</v>
      </c>
      <c r="H22" s="39">
        <v>3459637</v>
      </c>
      <c r="I22" s="39">
        <v>356675</v>
      </c>
      <c r="J22" s="38">
        <v>0.52</v>
      </c>
      <c r="K22" s="47">
        <v>2782</v>
      </c>
      <c r="L22" s="53">
        <v>2479</v>
      </c>
      <c r="M22" s="50">
        <v>75</v>
      </c>
      <c r="N22" s="50">
        <v>86</v>
      </c>
      <c r="O22" s="49">
        <v>5.29</v>
      </c>
      <c r="P22" s="33">
        <v>11</v>
      </c>
    </row>
    <row r="23" spans="1:17" s="22" customFormat="1" ht="18" customHeight="1">
      <c r="A23" s="32"/>
      <c r="B23" s="31" t="s">
        <v>31</v>
      </c>
      <c r="C23" s="46"/>
      <c r="D23" s="28">
        <f t="shared" ref="D23:I23" si="1">SUM(D24:D26)</f>
        <v>66832269</v>
      </c>
      <c r="E23" s="28">
        <f t="shared" si="1"/>
        <v>53855232</v>
      </c>
      <c r="F23" s="28">
        <f t="shared" si="1"/>
        <v>6451734</v>
      </c>
      <c r="G23" s="28">
        <f t="shared" si="1"/>
        <v>63758957</v>
      </c>
      <c r="H23" s="28">
        <f t="shared" si="1"/>
        <v>10417211</v>
      </c>
      <c r="I23" s="28">
        <f t="shared" si="1"/>
        <v>4247324</v>
      </c>
      <c r="J23" s="27">
        <v>0.58299999999999996</v>
      </c>
      <c r="K23" s="45">
        <v>10809</v>
      </c>
      <c r="L23" s="26">
        <v>7889</v>
      </c>
      <c r="M23" s="52">
        <v>214</v>
      </c>
      <c r="N23" s="52">
        <v>260</v>
      </c>
      <c r="O23" s="51">
        <v>4.9800000000000004</v>
      </c>
      <c r="P23" s="23" t="s">
        <v>30</v>
      </c>
    </row>
    <row r="24" spans="1:17" s="2" customFormat="1" ht="18" customHeight="1">
      <c r="A24" s="3">
        <v>12</v>
      </c>
      <c r="B24" s="42" t="s">
        <v>29</v>
      </c>
      <c r="C24" s="41"/>
      <c r="D24" s="40">
        <v>8340255</v>
      </c>
      <c r="E24" s="39">
        <v>4894576</v>
      </c>
      <c r="F24" s="40">
        <v>2362217</v>
      </c>
      <c r="G24" s="40">
        <v>7959945</v>
      </c>
      <c r="H24" s="39">
        <v>2819175</v>
      </c>
      <c r="I24" s="39">
        <v>996014</v>
      </c>
      <c r="J24" s="38">
        <v>0.7</v>
      </c>
      <c r="K24" s="45">
        <v>3548</v>
      </c>
      <c r="L24" s="36">
        <v>2685</v>
      </c>
      <c r="M24" s="50">
        <v>56</v>
      </c>
      <c r="N24" s="50">
        <v>73</v>
      </c>
      <c r="O24" s="49">
        <v>4.21</v>
      </c>
      <c r="P24" s="33">
        <v>12</v>
      </c>
    </row>
    <row r="25" spans="1:17" s="2" customFormat="1" ht="18" customHeight="1">
      <c r="A25" s="3">
        <v>13</v>
      </c>
      <c r="B25" s="42" t="s">
        <v>28</v>
      </c>
      <c r="C25" s="41"/>
      <c r="D25" s="40">
        <v>14514823</v>
      </c>
      <c r="E25" s="39">
        <v>12364456</v>
      </c>
      <c r="F25" s="40">
        <v>1414701</v>
      </c>
      <c r="G25" s="40">
        <v>14276438</v>
      </c>
      <c r="H25" s="39">
        <v>1882749</v>
      </c>
      <c r="I25" s="39">
        <v>470950</v>
      </c>
      <c r="J25" s="38">
        <v>0.62</v>
      </c>
      <c r="K25" s="47">
        <v>1707</v>
      </c>
      <c r="L25" s="36">
        <v>1537</v>
      </c>
      <c r="M25" s="35">
        <v>34</v>
      </c>
      <c r="N25" s="35">
        <v>39</v>
      </c>
      <c r="O25" s="34">
        <v>4.1500000000000004</v>
      </c>
      <c r="P25" s="33">
        <v>13</v>
      </c>
    </row>
    <row r="26" spans="1:17" s="2" customFormat="1" ht="18" customHeight="1">
      <c r="A26" s="3">
        <v>14</v>
      </c>
      <c r="B26" s="42" t="s">
        <v>27</v>
      </c>
      <c r="C26" s="41"/>
      <c r="D26" s="40">
        <v>43977191</v>
      </c>
      <c r="E26" s="39">
        <v>36596200</v>
      </c>
      <c r="F26" s="40">
        <v>2674816</v>
      </c>
      <c r="G26" s="40">
        <v>41522574</v>
      </c>
      <c r="H26" s="39">
        <v>5715287</v>
      </c>
      <c r="I26" s="39">
        <v>2780360</v>
      </c>
      <c r="J26" s="38">
        <v>0.43</v>
      </c>
      <c r="K26" s="45">
        <v>5554</v>
      </c>
      <c r="L26" s="48">
        <v>3667</v>
      </c>
      <c r="M26" s="35">
        <v>125</v>
      </c>
      <c r="N26" s="35">
        <v>147</v>
      </c>
      <c r="O26" s="34">
        <v>5.81</v>
      </c>
      <c r="P26" s="33">
        <v>14</v>
      </c>
    </row>
    <row r="27" spans="1:17" s="22" customFormat="1" ht="18" customHeight="1">
      <c r="A27" s="32"/>
      <c r="B27" s="31" t="s">
        <v>26</v>
      </c>
      <c r="C27" s="46"/>
      <c r="D27" s="28">
        <f t="shared" ref="D27:J27" si="2">D28</f>
        <v>7886258</v>
      </c>
      <c r="E27" s="28">
        <f t="shared" si="2"/>
        <v>5334777</v>
      </c>
      <c r="F27" s="28">
        <f t="shared" si="2"/>
        <v>2842204</v>
      </c>
      <c r="G27" s="28">
        <f t="shared" si="2"/>
        <v>7626605</v>
      </c>
      <c r="H27" s="28">
        <f t="shared" si="2"/>
        <v>1318331</v>
      </c>
      <c r="I27" s="28">
        <f t="shared" si="2"/>
        <v>1678337</v>
      </c>
      <c r="J27" s="27">
        <f t="shared" si="2"/>
        <v>1</v>
      </c>
      <c r="K27" s="45">
        <v>1708</v>
      </c>
      <c r="L27" s="26">
        <v>806</v>
      </c>
      <c r="M27" s="44">
        <v>32</v>
      </c>
      <c r="N27" s="44">
        <v>37</v>
      </c>
      <c r="O27" s="43">
        <v>6.76</v>
      </c>
      <c r="P27" s="23" t="s">
        <v>25</v>
      </c>
    </row>
    <row r="28" spans="1:17" s="2" customFormat="1" ht="18" customHeight="1">
      <c r="A28" s="3">
        <v>15</v>
      </c>
      <c r="B28" s="42" t="s">
        <v>24</v>
      </c>
      <c r="C28" s="41"/>
      <c r="D28" s="40">
        <v>7886258</v>
      </c>
      <c r="E28" s="39">
        <v>5334777</v>
      </c>
      <c r="F28" s="40">
        <v>2842204</v>
      </c>
      <c r="G28" s="40">
        <v>7626605</v>
      </c>
      <c r="H28" s="39">
        <v>1318331</v>
      </c>
      <c r="I28" s="39">
        <v>1678337</v>
      </c>
      <c r="J28" s="38">
        <v>1</v>
      </c>
      <c r="K28" s="47">
        <v>1708</v>
      </c>
      <c r="L28" s="36">
        <v>806</v>
      </c>
      <c r="M28" s="35">
        <v>32</v>
      </c>
      <c r="N28" s="35">
        <v>37</v>
      </c>
      <c r="O28" s="34">
        <v>6.76</v>
      </c>
      <c r="P28" s="33">
        <v>15</v>
      </c>
    </row>
    <row r="29" spans="1:17" s="22" customFormat="1" ht="18" customHeight="1">
      <c r="A29" s="32"/>
      <c r="B29" s="31" t="s">
        <v>23</v>
      </c>
      <c r="C29" s="46"/>
      <c r="D29" s="28">
        <f t="shared" ref="D29:J29" si="3">D30</f>
        <v>10839201</v>
      </c>
      <c r="E29" s="28">
        <f t="shared" si="3"/>
        <v>4504920</v>
      </c>
      <c r="F29" s="28">
        <f t="shared" si="3"/>
        <v>1796110</v>
      </c>
      <c r="G29" s="28">
        <f t="shared" si="3"/>
        <v>10423328</v>
      </c>
      <c r="H29" s="28">
        <f t="shared" si="3"/>
        <v>3915578</v>
      </c>
      <c r="I29" s="28">
        <f t="shared" si="3"/>
        <v>532979</v>
      </c>
      <c r="J29" s="27">
        <f t="shared" si="3"/>
        <v>0.38</v>
      </c>
      <c r="K29" s="45">
        <v>4305</v>
      </c>
      <c r="L29" s="26">
        <v>2634</v>
      </c>
      <c r="M29" s="44">
        <v>107</v>
      </c>
      <c r="N29" s="44">
        <v>140</v>
      </c>
      <c r="O29" s="43">
        <v>7.27</v>
      </c>
      <c r="P29" s="23" t="s">
        <v>22</v>
      </c>
    </row>
    <row r="30" spans="1:17" s="2" customFormat="1" ht="18" customHeight="1">
      <c r="A30" s="3">
        <v>16</v>
      </c>
      <c r="B30" s="42" t="s">
        <v>21</v>
      </c>
      <c r="C30" s="41"/>
      <c r="D30" s="40">
        <v>10839201</v>
      </c>
      <c r="E30" s="39">
        <v>4504920</v>
      </c>
      <c r="F30" s="40">
        <v>1796110</v>
      </c>
      <c r="G30" s="40">
        <v>10423328</v>
      </c>
      <c r="H30" s="39">
        <v>3915578</v>
      </c>
      <c r="I30" s="39">
        <v>532979</v>
      </c>
      <c r="J30" s="38">
        <v>0.38</v>
      </c>
      <c r="K30" s="45">
        <v>4305</v>
      </c>
      <c r="L30" s="36">
        <v>2634</v>
      </c>
      <c r="M30" s="35">
        <v>107</v>
      </c>
      <c r="N30" s="35">
        <v>140</v>
      </c>
      <c r="O30" s="34">
        <v>7.27</v>
      </c>
      <c r="P30" s="33">
        <v>16</v>
      </c>
    </row>
    <row r="31" spans="1:17" s="22" customFormat="1" ht="18" customHeight="1">
      <c r="A31" s="32"/>
      <c r="B31" s="31" t="s">
        <v>20</v>
      </c>
      <c r="C31" s="46"/>
      <c r="D31" s="28">
        <f t="shared" ref="D31:I31" si="4">SUM(D32:D34)</f>
        <v>26166118</v>
      </c>
      <c r="E31" s="28">
        <f t="shared" si="4"/>
        <v>10379251</v>
      </c>
      <c r="F31" s="28">
        <f t="shared" si="4"/>
        <v>3921062</v>
      </c>
      <c r="G31" s="28">
        <f t="shared" si="4"/>
        <v>25362980</v>
      </c>
      <c r="H31" s="28">
        <f t="shared" si="4"/>
        <v>9694817</v>
      </c>
      <c r="I31" s="28">
        <f t="shared" si="4"/>
        <v>3734284</v>
      </c>
      <c r="J31" s="27">
        <v>0.34599999999999997</v>
      </c>
      <c r="K31" s="45">
        <v>9680</v>
      </c>
      <c r="L31" s="26">
        <v>5823</v>
      </c>
      <c r="M31" s="44">
        <v>197</v>
      </c>
      <c r="N31" s="44">
        <v>239</v>
      </c>
      <c r="O31" s="43">
        <v>6.25</v>
      </c>
      <c r="P31" s="23" t="s">
        <v>19</v>
      </c>
    </row>
    <row r="32" spans="1:17" s="2" customFormat="1" ht="18" customHeight="1">
      <c r="A32" s="3">
        <v>17</v>
      </c>
      <c r="B32" s="42" t="s">
        <v>18</v>
      </c>
      <c r="C32" s="41"/>
      <c r="D32" s="40">
        <v>5517484</v>
      </c>
      <c r="E32" s="39">
        <v>3012965</v>
      </c>
      <c r="F32" s="40">
        <v>729587</v>
      </c>
      <c r="G32" s="40">
        <v>5340910</v>
      </c>
      <c r="H32" s="39">
        <v>2032816</v>
      </c>
      <c r="I32" s="39">
        <v>144573</v>
      </c>
      <c r="J32" s="38">
        <v>0.32</v>
      </c>
      <c r="K32" s="37">
        <v>1548</v>
      </c>
      <c r="L32" s="36">
        <v>830</v>
      </c>
      <c r="M32" s="35">
        <v>73</v>
      </c>
      <c r="N32" s="35">
        <v>96</v>
      </c>
      <c r="O32" s="34">
        <v>15.29</v>
      </c>
      <c r="P32" s="33">
        <v>17</v>
      </c>
    </row>
    <row r="33" spans="1:18" s="2" customFormat="1" ht="18" customHeight="1">
      <c r="A33" s="3">
        <v>18</v>
      </c>
      <c r="B33" s="42" t="s">
        <v>17</v>
      </c>
      <c r="C33" s="41"/>
      <c r="D33" s="40">
        <v>5974760</v>
      </c>
      <c r="E33" s="39">
        <v>2459119</v>
      </c>
      <c r="F33" s="40">
        <v>1037941</v>
      </c>
      <c r="G33" s="40">
        <v>5761356</v>
      </c>
      <c r="H33" s="39">
        <v>1921957</v>
      </c>
      <c r="I33" s="39">
        <v>953211</v>
      </c>
      <c r="J33" s="38">
        <v>0.39</v>
      </c>
      <c r="K33" s="37">
        <v>1915</v>
      </c>
      <c r="L33" s="36">
        <v>1391</v>
      </c>
      <c r="M33" s="35">
        <v>39</v>
      </c>
      <c r="N33" s="35">
        <v>46</v>
      </c>
      <c r="O33" s="34">
        <v>4.78</v>
      </c>
      <c r="P33" s="33">
        <v>18</v>
      </c>
    </row>
    <row r="34" spans="1:18" s="2" customFormat="1" ht="18" customHeight="1">
      <c r="A34" s="3">
        <v>19</v>
      </c>
      <c r="B34" s="42" t="s">
        <v>16</v>
      </c>
      <c r="C34" s="41"/>
      <c r="D34" s="40">
        <v>14673874</v>
      </c>
      <c r="E34" s="39">
        <v>4907167</v>
      </c>
      <c r="F34" s="40">
        <v>2153534</v>
      </c>
      <c r="G34" s="40">
        <v>14260714</v>
      </c>
      <c r="H34" s="39">
        <v>5740044</v>
      </c>
      <c r="I34" s="39">
        <v>2636500</v>
      </c>
      <c r="J34" s="38">
        <v>0.33</v>
      </c>
      <c r="K34" s="37">
        <v>6217</v>
      </c>
      <c r="L34" s="36">
        <v>3602</v>
      </c>
      <c r="M34" s="35">
        <v>85</v>
      </c>
      <c r="N34" s="35">
        <v>97</v>
      </c>
      <c r="O34" s="34">
        <v>4.3600000000000003</v>
      </c>
      <c r="P34" s="33">
        <v>19</v>
      </c>
    </row>
    <row r="35" spans="1:18" s="22" customFormat="1" ht="18" customHeight="1">
      <c r="A35" s="32"/>
      <c r="B35" s="31" t="s">
        <v>15</v>
      </c>
      <c r="C35" s="30"/>
      <c r="D35" s="28">
        <f t="shared" ref="D35:J35" si="5">D36</f>
        <v>7118474</v>
      </c>
      <c r="E35" s="28">
        <f t="shared" si="5"/>
        <v>3010072</v>
      </c>
      <c r="F35" s="29">
        <f t="shared" si="5"/>
        <v>730270</v>
      </c>
      <c r="G35" s="28">
        <f t="shared" si="5"/>
        <v>6986440</v>
      </c>
      <c r="H35" s="28">
        <f t="shared" si="5"/>
        <v>2119256</v>
      </c>
      <c r="I35" s="28">
        <f t="shared" si="5"/>
        <v>1174601</v>
      </c>
      <c r="J35" s="27">
        <f t="shared" si="5"/>
        <v>0.25</v>
      </c>
      <c r="K35" s="25">
        <v>2623</v>
      </c>
      <c r="L35" s="26">
        <v>1416</v>
      </c>
      <c r="M35" s="25">
        <v>32</v>
      </c>
      <c r="N35" s="25">
        <v>36</v>
      </c>
      <c r="O35" s="24">
        <v>4.4000000000000004</v>
      </c>
      <c r="P35" s="23" t="s">
        <v>14</v>
      </c>
    </row>
    <row r="36" spans="1:18" s="2" customFormat="1" ht="18" customHeight="1" thickBot="1">
      <c r="A36" s="21">
        <v>20</v>
      </c>
      <c r="B36" s="20" t="s">
        <v>13</v>
      </c>
      <c r="C36" s="19"/>
      <c r="D36" s="18">
        <v>7118474</v>
      </c>
      <c r="E36" s="15">
        <v>3010072</v>
      </c>
      <c r="F36" s="17">
        <v>730270</v>
      </c>
      <c r="G36" s="16">
        <v>6986440</v>
      </c>
      <c r="H36" s="15">
        <v>2119256</v>
      </c>
      <c r="I36" s="15">
        <v>1174601</v>
      </c>
      <c r="J36" s="14">
        <v>0.25</v>
      </c>
      <c r="K36" s="12">
        <v>2623</v>
      </c>
      <c r="L36" s="13">
        <v>1416</v>
      </c>
      <c r="M36" s="12">
        <v>32</v>
      </c>
      <c r="N36" s="12">
        <v>36</v>
      </c>
      <c r="O36" s="11">
        <v>4.4000000000000004</v>
      </c>
      <c r="P36" s="10">
        <v>20</v>
      </c>
    </row>
    <row r="37" spans="1:18" s="6" customFormat="1" ht="13.5" customHeight="1">
      <c r="A37" s="7" t="s">
        <v>12</v>
      </c>
      <c r="B37" s="7"/>
      <c r="C37" s="7"/>
      <c r="D37" s="7"/>
      <c r="E37" s="7"/>
      <c r="F37" s="7"/>
      <c r="G37" s="7"/>
      <c r="H37" s="7"/>
      <c r="I37" s="8"/>
      <c r="J37" s="7" t="s">
        <v>11</v>
      </c>
      <c r="K37" s="7"/>
      <c r="L37" s="7"/>
      <c r="M37" s="7"/>
      <c r="N37" s="7"/>
      <c r="O37" s="7"/>
    </row>
    <row r="38" spans="1:18" s="6" customFormat="1" ht="13.5" customHeight="1">
      <c r="A38" s="7" t="s">
        <v>10</v>
      </c>
      <c r="B38" s="8"/>
      <c r="C38" s="7"/>
      <c r="D38" s="7"/>
      <c r="E38" s="7"/>
      <c r="F38" s="7"/>
      <c r="G38" s="7"/>
      <c r="H38" s="7"/>
      <c r="I38" s="8"/>
      <c r="J38" s="7" t="s">
        <v>9</v>
      </c>
      <c r="K38" s="7"/>
      <c r="L38" s="7"/>
      <c r="M38" s="7"/>
      <c r="N38" s="7"/>
      <c r="O38" s="7"/>
      <c r="R38" s="6" t="s">
        <v>8</v>
      </c>
    </row>
    <row r="39" spans="1:18" s="6" customFormat="1" ht="13.5" customHeight="1">
      <c r="A39" s="7" t="s">
        <v>7</v>
      </c>
      <c r="B39" s="7"/>
      <c r="C39" s="7"/>
      <c r="D39" s="7"/>
      <c r="E39" s="7"/>
      <c r="F39" s="7"/>
      <c r="G39" s="7"/>
      <c r="H39" s="7"/>
      <c r="I39" s="8"/>
      <c r="J39" s="9" t="s">
        <v>6</v>
      </c>
      <c r="K39" s="7"/>
      <c r="L39" s="7"/>
      <c r="M39" s="7"/>
      <c r="N39" s="7"/>
      <c r="O39" s="7"/>
      <c r="R39" s="6" t="s">
        <v>5</v>
      </c>
    </row>
    <row r="40" spans="1:18" s="6" customFormat="1" ht="13.5" customHeight="1">
      <c r="A40" s="7" t="s">
        <v>4</v>
      </c>
      <c r="B40" s="7"/>
      <c r="C40" s="7"/>
      <c r="D40" s="7"/>
      <c r="E40" s="7"/>
      <c r="F40" s="7"/>
      <c r="G40" s="7"/>
      <c r="H40" s="7"/>
      <c r="I40" s="8"/>
      <c r="J40" s="9" t="s">
        <v>3</v>
      </c>
      <c r="K40" s="7"/>
      <c r="L40" s="7"/>
      <c r="M40" s="7"/>
      <c r="N40" s="7"/>
      <c r="O40" s="7"/>
      <c r="R40" s="6" t="s">
        <v>2</v>
      </c>
    </row>
    <row r="41" spans="1:18" s="6" customFormat="1" ht="13.5" customHeight="1">
      <c r="A41" s="9" t="s">
        <v>1</v>
      </c>
      <c r="B41" s="7"/>
      <c r="C41" s="7"/>
      <c r="D41" s="7"/>
      <c r="E41" s="7"/>
      <c r="F41" s="7"/>
      <c r="G41" s="7"/>
      <c r="H41" s="7"/>
      <c r="I41" s="8"/>
      <c r="J41" s="7"/>
      <c r="K41" s="7"/>
      <c r="L41" s="7"/>
      <c r="M41" s="7"/>
      <c r="N41" s="7"/>
      <c r="O41" s="7"/>
      <c r="R41" s="6" t="s">
        <v>0</v>
      </c>
    </row>
    <row r="42" spans="1:18" s="6" customFormat="1" ht="13.5" customHeight="1">
      <c r="A42" s="7"/>
      <c r="B42" s="7"/>
      <c r="C42" s="7"/>
      <c r="D42" s="7"/>
      <c r="E42" s="7"/>
      <c r="F42" s="7"/>
      <c r="G42" s="7"/>
      <c r="H42" s="7"/>
      <c r="I42" s="8"/>
      <c r="J42" s="7"/>
      <c r="K42" s="7"/>
      <c r="L42" s="7"/>
      <c r="M42" s="7"/>
      <c r="N42" s="7"/>
      <c r="O42" s="7"/>
    </row>
    <row r="43" spans="1:18" ht="16.5" customHeight="1"/>
    <row r="44" spans="1:18" ht="16.5" customHeight="1"/>
    <row r="45" spans="1:18" ht="16.5" customHeight="1"/>
    <row r="46" spans="1:18" ht="16.5" customHeight="1"/>
    <row r="47" spans="1:18" ht="16.5" customHeight="1"/>
    <row r="48" spans="1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mergeCells count="9">
    <mergeCell ref="P3:P5"/>
    <mergeCell ref="J4:J5"/>
    <mergeCell ref="A3:C5"/>
    <mergeCell ref="L3:L4"/>
    <mergeCell ref="D3:J3"/>
    <mergeCell ref="G4:I4"/>
    <mergeCell ref="D4:F4"/>
    <mergeCell ref="M3:O3"/>
    <mergeCell ref="K3:K4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8" scale="96" orientation="landscape" r:id="rId1"/>
  <headerFooter alignWithMargins="0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1-1(4)</vt:lpstr>
      <vt:lpstr>'1-1(4)'!Print_Area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2022-03-01T07:02:59Z</dcterms:created>
  <dcterms:modified xsi:type="dcterms:W3CDTF">2022-03-16T01:42:29Z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