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00" windowHeight="8550" activeTab="0"/>
  </bookViews>
  <sheets>
    <sheet name="佐賀県の昼間人口" sheetId="1" r:id="rId1"/>
    <sheet name="流入・流出人口" sheetId="2" r:id="rId2"/>
    <sheet name="通勤・通学人口" sheetId="3" r:id="rId3"/>
    <sheet name="統計表" sheetId="4" r:id="rId4"/>
    <sheet name="用語解説" sheetId="5" r:id="rId5"/>
  </sheets>
  <definedNames>
    <definedName name="code">#REF!</definedName>
    <definedName name="Data" localSheetId="3">'統計表'!#REF!</definedName>
    <definedName name="Data">#REF!</definedName>
    <definedName name="DataEnd" localSheetId="3">'統計表'!#REF!</definedName>
    <definedName name="DataEnd">#REF!</definedName>
    <definedName name="Hyousoku" localSheetId="3">'統計表'!$A$2:$A$3</definedName>
    <definedName name="Hyousoku">#REF!</definedName>
    <definedName name="HyousokuArea" localSheetId="3">'統計表'!$A$4:$A$6</definedName>
    <definedName name="HyousokuArea">#REF!</definedName>
    <definedName name="HyousokuEnd" localSheetId="3">'統計表'!#REF!</definedName>
    <definedName name="HyousokuEnd">#REF!</definedName>
    <definedName name="Hyoutou" localSheetId="3">'統計表'!$B$2:$D$3</definedName>
    <definedName name="Hyoutou">#REF!</definedName>
    <definedName name="Rangai">#REF!</definedName>
    <definedName name="Rangai0" localSheetId="3">'統計表'!#REF!</definedName>
    <definedName name="Rangai0">#REF!</definedName>
    <definedName name="RangaiEng">#REF!</definedName>
    <definedName name="Title" localSheetId="3">'統計表'!$A$1:$D$1</definedName>
    <definedName name="Title">#REF!</definedName>
    <definedName name="TitleEnglish" localSheetId="3">'統計表'!#REF!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<sst xmlns="http://schemas.openxmlformats.org/spreadsheetml/2006/main" count="299" uniqueCount="205">
  <si>
    <t>平成１７年国勢調査</t>
  </si>
  <si>
    <t>「従業地･通学地集計結果｣(佐賀県)の概要</t>
  </si>
  <si>
    <t>　公表された調査結果の概要は次のとおりです。</t>
  </si>
  <si>
    <t>上昇した。</t>
  </si>
  <si>
    <t>　平成17年10月1日に実施された国勢調査について、平成19年3月28日に従業地･通学地集計結果（その</t>
  </si>
  <si>
    <t>1）が公表されました。</t>
  </si>
  <si>
    <t>人</t>
  </si>
  <si>
    <t>平成17年</t>
  </si>
  <si>
    <t>平成12年</t>
  </si>
  <si>
    <t>増減数</t>
  </si>
  <si>
    <t>増減率(%)</t>
  </si>
  <si>
    <t>昼間人口</t>
  </si>
  <si>
    <t>昼夜間人口比率</t>
  </si>
  <si>
    <t>区分</t>
  </si>
  <si>
    <t>総数</t>
  </si>
  <si>
    <t>男</t>
  </si>
  <si>
    <t>女</t>
  </si>
  <si>
    <t>常住人口</t>
  </si>
  <si>
    <t>表-1　佐賀県の昼間人口、常住人口及び昼夜間人口比率（平成17･12年）</t>
  </si>
  <si>
    <t>（注）昼間人口、常住人口には、年齢不詳の者を含まない。</t>
  </si>
  <si>
    <t>佐賀市</t>
  </si>
  <si>
    <t>唐津市</t>
  </si>
  <si>
    <t>鳥栖市</t>
  </si>
  <si>
    <t>伊万里市</t>
  </si>
  <si>
    <t>武雄市</t>
  </si>
  <si>
    <t>東与賀町</t>
  </si>
  <si>
    <t>東脊振村</t>
  </si>
  <si>
    <t>脊振村</t>
  </si>
  <si>
    <t>七山村</t>
  </si>
  <si>
    <t>順位</t>
  </si>
  <si>
    <t>市町村名</t>
  </si>
  <si>
    <t>％</t>
  </si>
  <si>
    <t>－</t>
  </si>
  <si>
    <t>昭和60年</t>
  </si>
  <si>
    <t>平成2年</t>
  </si>
  <si>
    <t>平成7年</t>
  </si>
  <si>
    <t>他県への流出人口</t>
  </si>
  <si>
    <t>他県からの流入人口</t>
  </si>
  <si>
    <t>福岡県への流出人口</t>
  </si>
  <si>
    <t>福岡県からの流入人口</t>
  </si>
  <si>
    <t>長崎県への流出人口</t>
  </si>
  <si>
    <t>長崎県からの流入人口</t>
  </si>
  <si>
    <t>（注）上記の流出人口、流入人口は15歳以上の就業者及び15歳以上の通学者の集計結果から算出したものである。</t>
  </si>
  <si>
    <t>図-2　他県への流出人口、流入人口の推移（佐賀県）</t>
  </si>
  <si>
    <t>３　通勤・通学人口</t>
  </si>
  <si>
    <t>従業地・通学地</t>
  </si>
  <si>
    <t>就業者・通学者</t>
  </si>
  <si>
    <t>自宅で従業</t>
  </si>
  <si>
    <t>通勤者・通学者</t>
  </si>
  <si>
    <t>自市町村内</t>
  </si>
  <si>
    <t>他市町村</t>
  </si>
  <si>
    <t>県内</t>
  </si>
  <si>
    <t>他県</t>
  </si>
  <si>
    <t>（佐賀県　平成2年～平成17年）</t>
  </si>
  <si>
    <t>7年</t>
  </si>
  <si>
    <t>12年</t>
  </si>
  <si>
    <t>17年</t>
  </si>
  <si>
    <t>～17年</t>
  </si>
  <si>
    <t>～7年</t>
  </si>
  <si>
    <t>～12年</t>
  </si>
  <si>
    <t>就業者・通学者数</t>
  </si>
  <si>
    <t>割合（％）</t>
  </si>
  <si>
    <t>増減率（％）</t>
  </si>
  <si>
    <t>就業者</t>
  </si>
  <si>
    <t>通学者</t>
  </si>
  <si>
    <t>通勤者</t>
  </si>
  <si>
    <t>自宅</t>
  </si>
  <si>
    <t>自宅外</t>
  </si>
  <si>
    <t>県外</t>
  </si>
  <si>
    <t>図-3　従業地・通学地別15歳以上就業者・通学者の割合の推移（佐賀県）</t>
  </si>
  <si>
    <t>図-1　市町村別昼夜間人口比率（平成17年）</t>
  </si>
  <si>
    <t>１　佐賀県の昼間人口：866,003人</t>
  </si>
  <si>
    <t>　平成17年の佐賀県の昼間人口は866,003人で、前回調査の平成12年に比べ7,165人、0.8％減少して</t>
  </si>
  <si>
    <t>小城市</t>
  </si>
  <si>
    <t>みやき町</t>
  </si>
  <si>
    <t>玄海町</t>
  </si>
  <si>
    <t>西有田町</t>
  </si>
  <si>
    <t>太良町</t>
  </si>
  <si>
    <t>いる。昼夜間人口比率（常住人口100人当たりの昼間人口の割合）は100.0で、前回から0.4ポイント</t>
  </si>
  <si>
    <t>　昼間人口を市町村別に見ると、東与賀町（13.8％）、鳥栖市（10.3％）など10市町で増加し、</t>
  </si>
  <si>
    <t>村である。昼夜間人口比率が高いのは、鳥栖市（113.6）、玄海町（113.2）、佐賀市（111.5）</t>
  </si>
  <si>
    <t>２　流入人口：158,643人、流出人口：158,824人</t>
  </si>
  <si>
    <t>　佐賀県内の市町村を従業地・通学地として、他の市町村から通勤・通学している流入人口は158,6</t>
  </si>
  <si>
    <t>43人、また、佐賀県内の市町村を常住地として他の市町村へ通勤・通学している流出人口は158,824</t>
  </si>
  <si>
    <t>県から他県へ流出する人口は36,560人となり5.2％の増加となった。</t>
  </si>
  <si>
    <t>　他県から佐賀県内へ通勤・通学する流入人口は36,379人で、平成12年と比べ16.5％増加し、佐賀</t>
  </si>
  <si>
    <t>流入人口</t>
  </si>
  <si>
    <t>流出人口</t>
  </si>
  <si>
    <t>表-2　流入、流出人口の大きい市町村、小さい市町村</t>
  </si>
  <si>
    <t>佐賀県で従業・通学する者</t>
  </si>
  <si>
    <t>　自市町村に常住</t>
  </si>
  <si>
    <t>　他市町村に常住</t>
  </si>
  <si>
    <t>　　県内他市町村</t>
  </si>
  <si>
    <t>　　　福岡県</t>
  </si>
  <si>
    <t>　　　長崎県</t>
  </si>
  <si>
    <t>　　他県</t>
  </si>
  <si>
    <t>　佐賀県に常住する就業者・通学者</t>
  </si>
  <si>
    <t>　　自市町村で従業・通学</t>
  </si>
  <si>
    <t>　　他市町村で従業・通学</t>
  </si>
  <si>
    <t>　　　県内他市町村</t>
  </si>
  <si>
    <t>　　　他県</t>
  </si>
  <si>
    <t>　　　　福岡県</t>
  </si>
  <si>
    <t>　　　　長崎県</t>
  </si>
  <si>
    <t>表-3　佐賀県の流入人口、流出人口</t>
  </si>
  <si>
    <t>人となった。</t>
  </si>
  <si>
    <t>　佐賀県に常住する15歳以上の就業者・通学者（471,807人)のうち、自宅従業者を除く通勤・通学者</t>
  </si>
  <si>
    <t>は394,949人で、平成12年（398,069人）と比べて3,120人、0.8％の減少となっている。</t>
  </si>
  <si>
    <t>他市町村の者は122,264人（同25.9％）、他県の者は36,560人（同7.7％）となっており、平成12年に</t>
  </si>
  <si>
    <t>　このうち、従業地又は通学地が自市町村内の者は236,125人（就業者・通学者の50.0％）、県内の</t>
  </si>
  <si>
    <t>内の他市町村からの者は15.2％減少した。</t>
  </si>
  <si>
    <t>比べ、従業地又は通学地が自市町村内の者、他県の者はそれぞれ7.8％、5.2％の増加となったが、県</t>
  </si>
  <si>
    <t>などで、一方、低いのは東与賀町（75.2）、千代田町（75.3）、川副町（81.7）などである。</t>
  </si>
  <si>
    <t>　昼間人口が常住人口より多い市町村は8市町、昼間人口が常住人口より少ない市町村が23市町</t>
  </si>
  <si>
    <t>有田町（-8.9％）、大町町（-7.6％）など20市町村で減少している。</t>
  </si>
  <si>
    <r>
      <t>【流入】</t>
    </r>
    <r>
      <rPr>
        <sz val="11"/>
        <rFont val="ＭＳ 明朝"/>
        <family val="1"/>
      </rPr>
      <t>他市町村からの通勤・通学者数</t>
    </r>
  </si>
  <si>
    <r>
      <t>【流出】</t>
    </r>
    <r>
      <rPr>
        <sz val="11"/>
        <rFont val="ＭＳ 明朝"/>
        <family val="1"/>
      </rPr>
      <t>他市町村への通勤・通学者数</t>
    </r>
  </si>
  <si>
    <t>多久市</t>
  </si>
  <si>
    <t>三田川町</t>
  </si>
  <si>
    <t>有田町</t>
  </si>
  <si>
    <t>鹿島市</t>
  </si>
  <si>
    <t>大町町</t>
  </si>
  <si>
    <t>川副町</t>
  </si>
  <si>
    <t>神埼町</t>
  </si>
  <si>
    <t>久保田町</t>
  </si>
  <si>
    <t>嬉野町</t>
  </si>
  <si>
    <t>千代田町</t>
  </si>
  <si>
    <t>上峰町</t>
  </si>
  <si>
    <t>江北町</t>
  </si>
  <si>
    <t>基山町</t>
  </si>
  <si>
    <t>白石町</t>
  </si>
  <si>
    <t>北方町</t>
  </si>
  <si>
    <t>山内町</t>
  </si>
  <si>
    <t>塩田町</t>
  </si>
  <si>
    <t>平成17年</t>
  </si>
  <si>
    <t>平成1２年</t>
  </si>
  <si>
    <t>増減数</t>
  </si>
  <si>
    <t>増減率</t>
  </si>
  <si>
    <t>昼夜間人口比率</t>
  </si>
  <si>
    <t>夜間人口</t>
  </si>
  <si>
    <t>昼間人口</t>
  </si>
  <si>
    <t>佐賀県</t>
  </si>
  <si>
    <t>小城市</t>
  </si>
  <si>
    <t>みやき町</t>
  </si>
  <si>
    <t>流出人口</t>
  </si>
  <si>
    <t>流入人口</t>
  </si>
  <si>
    <t>順位</t>
  </si>
  <si>
    <t>常住人口</t>
  </si>
  <si>
    <t>（人）</t>
  </si>
  <si>
    <t>平成１７年</t>
  </si>
  <si>
    <t>－</t>
  </si>
  <si>
    <t>表-4　常住地による従業地・通学地別15歳以上就業者・通学者の推移</t>
  </si>
  <si>
    <t>流入人口の多い</t>
  </si>
  <si>
    <t>流入人口の少ない</t>
  </si>
  <si>
    <t>流出人口の多い</t>
  </si>
  <si>
    <t>流出人口の少ない</t>
  </si>
  <si>
    <t>（人）</t>
  </si>
  <si>
    <t>従業地・通学地</t>
  </si>
  <si>
    <t>自市区町村で従業・通学</t>
  </si>
  <si>
    <t>自宅</t>
  </si>
  <si>
    <t>自宅外</t>
  </si>
  <si>
    <t>他市区町村で従業・通学</t>
  </si>
  <si>
    <t>　従業・通学先が常住している市区町村以外にある場合</t>
  </si>
  <si>
    <t>これは，いわゆる常住地からの流出人口を示すものである。</t>
  </si>
  <si>
    <t>自市内他区</t>
  </si>
  <si>
    <t>県内他市区町村</t>
  </si>
  <si>
    <t>　従業・通学先が常住地と同じ都道府県内の他の市区町村にある場合</t>
  </si>
  <si>
    <t>他県</t>
  </si>
  <si>
    <t>　従業・通学先が常住地と異なる都道府県にある場合</t>
  </si>
  <si>
    <t>　また，従業地が外国の場合，便宜，統一の市区町村とした。</t>
  </si>
  <si>
    <t>（通勤・通学人口）</t>
  </si>
  <si>
    <t>（流出人口（通勤・通学者））</t>
  </si>
  <si>
    <t>（昼間人口と夜間人口）</t>
  </si>
  <si>
    <t>　　従業地・通学地とは，就業者又は通学者が従業・通学している場所をいい，</t>
  </si>
  <si>
    <t>　次のとおり区分した。</t>
  </si>
  <si>
    <t>　従業・通学先が常住している市区町村と同一の市区町村にある場合</t>
  </si>
  <si>
    <t>　従業している場所が，自分の居住する家又は家に附属した店・作業</t>
  </si>
  <si>
    <t>場などである場合</t>
  </si>
  <si>
    <t>　なお，併用住宅の商店・工場の事業主とその家族従業者や住み込み</t>
  </si>
  <si>
    <t>の従業員などの従業先がここに含まれる。また，農林漁家の人で，自</t>
  </si>
  <si>
    <t>家の田畑・山林や漁船で仕事をしている場合，自営の大工，左官など</t>
  </si>
  <si>
    <t>が自宅を離れて仕事をしている場合もここに含まれる。</t>
  </si>
  <si>
    <t>　常住地と同じ市区町村に従業・通学先がある人で上記の「自宅」以</t>
  </si>
  <si>
    <t>外の場合</t>
  </si>
  <si>
    <t>　常住地が15大都市（札幌市，仙台市，さいたま市，千葉市，東京都</t>
  </si>
  <si>
    <t>特別区部，横浜市，川崎市，静岡市，名古屋市，京都市，大阪市，神</t>
  </si>
  <si>
    <t>戸市，広島市，北九州市及び福岡市）にある者で，同じ市（都）内の</t>
  </si>
  <si>
    <t>他の区に従業地・通学地がある場合。</t>
  </si>
  <si>
    <t>　なお，他市区町村に従業・通学するということは，その従業地・通学地のある市区町村からみれ</t>
  </si>
  <si>
    <t>ば，他市区町村に常住している者が当該市区町村に従業・通学するために来るということで，これ</t>
  </si>
  <si>
    <t>は，いわゆる従業地・通学地への流入人口を示すものである。</t>
  </si>
  <si>
    <t>　ここでいう従業地とは，就業者が仕事をしている場所のことであるが，例えば，外務員，運転者</t>
  </si>
  <si>
    <t>などのように雇われて戸外で仕事をしている人については，所属している事業所のある市区町村を，</t>
  </si>
  <si>
    <t>船の乗組員（雇用者）については，その船が主な根拠地としている港のある市区町村をそれぞれ従</t>
  </si>
  <si>
    <t>業地とした。</t>
  </si>
  <si>
    <t>　「通勤・通学人口」とは，１．自宅外で従業している15歳以上就業者の人口と２．学校（予備校</t>
  </si>
  <si>
    <t>などの各種学校，専修学校を含む。）に通っている15歳以上通学者の人口をいう。</t>
  </si>
  <si>
    <t>　Ａ市における「流出人口（通勤・通学者）」とは，Ａ市に常住しＡ市以外へ通勤・通学する人口</t>
  </si>
  <si>
    <t>をいい，「流入人口（通勤・通学者）」とは，Ａ市以外に常住しＡ市に通勤・通学する人口をいう。</t>
  </si>
  <si>
    <t>　従業地・通学地による人口（昼間人口）とは，従業地・通学地集計の結果を用いて，次により算</t>
  </si>
  <si>
    <t>出された人口である。ただし，この昼間人口には，買物客などの非定常的な移動については考慮し</t>
  </si>
  <si>
    <t>ていない。また，常住地による人口（夜間人口）とは，調査の時期に調査の地域に常住している人</t>
  </si>
  <si>
    <t>口である。</t>
  </si>
  <si>
    <t>　昼夜間人口比率は，常住人口100人当たりの昼間人口の割合であり，100を超えているときは通勤</t>
  </si>
  <si>
    <t>・通学人口の流入超過，100を下回っているときは流出超過を示している</t>
  </si>
  <si>
    <r>
      <t>（昼夜間人口比率）</t>
    </r>
    <r>
      <rPr>
        <sz val="11"/>
        <rFont val="ＭＳ 明朝"/>
        <family val="1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</si>
</sst>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.0_ "/>
    <numFmt numFmtId="179" formatCode="0.0"/>
    <numFmt numFmtId="180" formatCode="#,##0.000"/>
    <numFmt numFmtId="181" formatCode="#,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&quot;¥&quot;#,##0;\-&quot;¥&quot;#,##0"/>
    <numFmt numFmtId="189" formatCode="&quot;¥&quot;#,##0;[Red]\-&quot;¥&quot;#,##0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\ ###,###,##0;&quot;-&quot;###,###,##0"/>
    <numFmt numFmtId="193" formatCode="#,###,###,##0;&quot; -&quot;###,###,##0"/>
    <numFmt numFmtId="194" formatCode="##,###,###,##0;&quot;-&quot;#,###,###,##0"/>
    <numFmt numFmtId="195" formatCode="##,###,##0;&quot;-&quot;#,###,##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明朝"/>
      <family val="1"/>
    </font>
    <font>
      <b/>
      <sz val="11"/>
      <name val="ＭＳ ゴシック"/>
      <family val="3"/>
    </font>
    <font>
      <sz val="13.5"/>
      <name val="ＭＳ Ｐゴシック"/>
      <family val="3"/>
    </font>
    <font>
      <sz val="11"/>
      <name val="ＭＳ ゴシック"/>
      <family val="3"/>
    </font>
    <font>
      <i/>
      <sz val="11"/>
      <color indexed="9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b/>
      <sz val="11"/>
      <color indexed="12"/>
      <name val="ＭＳ 明朝"/>
      <family val="1"/>
    </font>
    <font>
      <b/>
      <sz val="11"/>
      <name val="ＭＳ 明朝"/>
      <family val="1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color indexed="10"/>
      <name val="ＭＳ Ｐゴシック"/>
      <family val="3"/>
    </font>
    <font>
      <sz val="8.75"/>
      <color indexed="8"/>
      <name val="ＭＳ Ｐゴシック"/>
      <family val="3"/>
    </font>
    <font>
      <sz val="8.75"/>
      <color indexed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vertical="center"/>
    </xf>
    <xf numFmtId="179" fontId="5" fillId="33" borderId="11" xfId="0" applyNumberFormat="1" applyFont="1" applyFill="1" applyBorder="1" applyAlignment="1">
      <alignment vertical="center"/>
    </xf>
    <xf numFmtId="179" fontId="5" fillId="33" borderId="10" xfId="0" applyNumberFormat="1" applyFont="1" applyFill="1" applyBorder="1" applyAlignment="1">
      <alignment vertical="center"/>
    </xf>
    <xf numFmtId="179" fontId="5" fillId="33" borderId="12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179" fontId="5" fillId="33" borderId="0" xfId="0" applyNumberFormat="1" applyFont="1" applyFill="1" applyBorder="1" applyAlignment="1">
      <alignment vertical="center"/>
    </xf>
    <xf numFmtId="179" fontId="5" fillId="33" borderId="13" xfId="0" applyNumberFormat="1" applyFont="1" applyFill="1" applyBorder="1" applyAlignment="1">
      <alignment vertical="center"/>
    </xf>
    <xf numFmtId="179" fontId="5" fillId="33" borderId="14" xfId="0" applyNumberFormat="1" applyFont="1" applyFill="1" applyBorder="1" applyAlignment="1">
      <alignment vertical="center"/>
    </xf>
    <xf numFmtId="3" fontId="5" fillId="33" borderId="15" xfId="0" applyNumberFormat="1" applyFont="1" applyFill="1" applyBorder="1" applyAlignment="1">
      <alignment vertical="center"/>
    </xf>
    <xf numFmtId="3" fontId="5" fillId="33" borderId="16" xfId="0" applyNumberFormat="1" applyFont="1" applyFill="1" applyBorder="1" applyAlignment="1">
      <alignment vertical="center"/>
    </xf>
    <xf numFmtId="3" fontId="5" fillId="33" borderId="17" xfId="0" applyNumberFormat="1" applyFont="1" applyFill="1" applyBorder="1" applyAlignment="1">
      <alignment vertical="center"/>
    </xf>
    <xf numFmtId="179" fontId="5" fillId="33" borderId="16" xfId="0" applyNumberFormat="1" applyFont="1" applyFill="1" applyBorder="1" applyAlignment="1">
      <alignment vertical="center"/>
    </xf>
    <xf numFmtId="179" fontId="5" fillId="33" borderId="15" xfId="0" applyNumberFormat="1" applyFont="1" applyFill="1" applyBorder="1" applyAlignment="1">
      <alignment vertical="center"/>
    </xf>
    <xf numFmtId="179" fontId="5" fillId="33" borderId="17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5" borderId="19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33" borderId="18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distributed" vertical="center"/>
    </xf>
    <xf numFmtId="3" fontId="3" fillId="33" borderId="20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distributed" vertical="center"/>
    </xf>
    <xf numFmtId="3" fontId="3" fillId="33" borderId="19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right" vertical="center"/>
    </xf>
    <xf numFmtId="176" fontId="3" fillId="33" borderId="20" xfId="0" applyNumberFormat="1" applyFont="1" applyFill="1" applyBorder="1" applyAlignment="1">
      <alignment vertical="center"/>
    </xf>
    <xf numFmtId="176" fontId="3" fillId="33" borderId="19" xfId="0" applyNumberFormat="1" applyFont="1" applyFill="1" applyBorder="1" applyAlignment="1">
      <alignment vertical="center"/>
    </xf>
    <xf numFmtId="3" fontId="3" fillId="33" borderId="19" xfId="0" applyNumberFormat="1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15" xfId="0" applyFont="1" applyFill="1" applyBorder="1" applyAlignment="1">
      <alignment horizontal="distributed" vertical="center"/>
    </xf>
    <xf numFmtId="0" fontId="3" fillId="35" borderId="2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distributed" vertical="center"/>
    </xf>
    <xf numFmtId="3" fontId="3" fillId="33" borderId="14" xfId="0" applyNumberFormat="1" applyFont="1" applyFill="1" applyBorder="1" applyAlignment="1">
      <alignment vertical="center"/>
    </xf>
    <xf numFmtId="0" fontId="3" fillId="34" borderId="21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187" fontId="3" fillId="33" borderId="12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187" fontId="3" fillId="33" borderId="14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distributed" vertical="center"/>
    </xf>
    <xf numFmtId="3" fontId="3" fillId="33" borderId="16" xfId="0" applyNumberFormat="1" applyFont="1" applyFill="1" applyBorder="1" applyAlignment="1">
      <alignment vertical="center"/>
    </xf>
    <xf numFmtId="187" fontId="3" fillId="33" borderId="17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49" fontId="15" fillId="0" borderId="0" xfId="61" applyNumberFormat="1" applyFont="1" applyBorder="1" applyAlignment="1">
      <alignment vertical="center"/>
      <protection/>
    </xf>
    <xf numFmtId="49" fontId="14" fillId="0" borderId="0" xfId="61" applyNumberFormat="1" applyFont="1" applyBorder="1" applyAlignment="1">
      <alignment vertical="center"/>
      <protection/>
    </xf>
    <xf numFmtId="192" fontId="15" fillId="0" borderId="0" xfId="61" applyNumberFormat="1" applyFont="1" applyFill="1" applyBorder="1" applyAlignment="1">
      <alignment vertical="center"/>
      <protection/>
    </xf>
    <xf numFmtId="179" fontId="15" fillId="0" borderId="0" xfId="61" applyNumberFormat="1" applyFont="1" applyFill="1" applyBorder="1" applyAlignment="1">
      <alignment vertical="center"/>
      <protection/>
    </xf>
    <xf numFmtId="192" fontId="15" fillId="0" borderId="13" xfId="61" applyNumberFormat="1" applyFont="1" applyFill="1" applyBorder="1" applyAlignment="1">
      <alignment vertical="center"/>
      <protection/>
    </xf>
    <xf numFmtId="3" fontId="15" fillId="0" borderId="0" xfId="61" applyNumberFormat="1" applyFont="1" applyBorder="1" applyAlignment="1">
      <alignment vertical="center"/>
      <protection/>
    </xf>
    <xf numFmtId="179" fontId="15" fillId="0" borderId="13" xfId="61" applyNumberFormat="1" applyFont="1" applyBorder="1" applyAlignment="1">
      <alignment vertical="center"/>
      <protection/>
    </xf>
    <xf numFmtId="179" fontId="15" fillId="0" borderId="14" xfId="61" applyNumberFormat="1" applyFont="1" applyBorder="1" applyAlignment="1">
      <alignment vertical="center"/>
      <protection/>
    </xf>
    <xf numFmtId="179" fontId="14" fillId="0" borderId="0" xfId="61" applyNumberFormat="1" applyFont="1" applyFill="1" applyBorder="1" applyAlignment="1">
      <alignment vertical="center"/>
      <protection/>
    </xf>
    <xf numFmtId="179" fontId="14" fillId="0" borderId="14" xfId="61" applyNumberFormat="1" applyFont="1" applyFill="1" applyBorder="1" applyAlignment="1">
      <alignment vertical="center"/>
      <protection/>
    </xf>
    <xf numFmtId="3" fontId="14" fillId="0" borderId="0" xfId="61" applyNumberFormat="1" applyFont="1" applyBorder="1" applyAlignment="1">
      <alignment vertical="center"/>
      <protection/>
    </xf>
    <xf numFmtId="179" fontId="14" fillId="0" borderId="13" xfId="61" applyNumberFormat="1" applyFont="1" applyBorder="1" applyAlignment="1">
      <alignment vertical="center"/>
      <protection/>
    </xf>
    <xf numFmtId="179" fontId="14" fillId="0" borderId="14" xfId="61" applyNumberFormat="1" applyFont="1" applyBorder="1" applyAlignment="1">
      <alignment vertical="center"/>
      <protection/>
    </xf>
    <xf numFmtId="179" fontId="14" fillId="0" borderId="16" xfId="61" applyNumberFormat="1" applyFont="1" applyFill="1" applyBorder="1" applyAlignment="1">
      <alignment vertical="center"/>
      <protection/>
    </xf>
    <xf numFmtId="3" fontId="14" fillId="0" borderId="16" xfId="61" applyNumberFormat="1" applyFont="1" applyBorder="1" applyAlignment="1">
      <alignment vertical="center"/>
      <protection/>
    </xf>
    <xf numFmtId="179" fontId="14" fillId="0" borderId="15" xfId="61" applyNumberFormat="1" applyFont="1" applyBorder="1" applyAlignment="1">
      <alignment vertical="center"/>
      <protection/>
    </xf>
    <xf numFmtId="179" fontId="14" fillId="0" borderId="17" xfId="61" applyNumberFormat="1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2" fontId="4" fillId="0" borderId="0" xfId="62" applyNumberFormat="1" applyFont="1" applyBorder="1" applyAlignment="1">
      <alignment vertical="center"/>
      <protection/>
    </xf>
    <xf numFmtId="3" fontId="4" fillId="0" borderId="0" xfId="62" applyNumberFormat="1" applyFont="1" applyBorder="1" applyAlignment="1">
      <alignment vertical="center"/>
      <protection/>
    </xf>
    <xf numFmtId="192" fontId="14" fillId="0" borderId="0" xfId="61" applyNumberFormat="1" applyFont="1" applyFill="1" applyBorder="1" applyAlignment="1">
      <alignment vertical="center"/>
      <protection/>
    </xf>
    <xf numFmtId="192" fontId="14" fillId="0" borderId="13" xfId="61" applyNumberFormat="1" applyFont="1" applyFill="1" applyBorder="1" applyAlignment="1">
      <alignment vertical="center"/>
      <protection/>
    </xf>
    <xf numFmtId="192" fontId="14" fillId="0" borderId="16" xfId="61" applyNumberFormat="1" applyFont="1" applyFill="1" applyBorder="1" applyAlignment="1">
      <alignment vertical="center"/>
      <protection/>
    </xf>
    <xf numFmtId="192" fontId="14" fillId="0" borderId="15" xfId="61" applyNumberFormat="1" applyFont="1" applyFill="1" applyBorder="1" applyAlignment="1">
      <alignment vertical="center"/>
      <protection/>
    </xf>
    <xf numFmtId="49" fontId="16" fillId="0" borderId="0" xfId="61" applyNumberFormat="1" applyFont="1" applyBorder="1" applyAlignment="1">
      <alignment vertical="center"/>
      <protection/>
    </xf>
    <xf numFmtId="192" fontId="15" fillId="0" borderId="0" xfId="61" applyNumberFormat="1" applyFont="1" applyFill="1" applyBorder="1" applyAlignment="1">
      <alignment horizontal="right" vertical="center"/>
      <protection/>
    </xf>
    <xf numFmtId="3" fontId="16" fillId="0" borderId="20" xfId="61" applyNumberFormat="1" applyFont="1" applyBorder="1" applyAlignment="1">
      <alignment horizontal="center" vertical="center"/>
      <protection/>
    </xf>
    <xf numFmtId="3" fontId="14" fillId="0" borderId="20" xfId="61" applyNumberFormat="1" applyFont="1" applyBorder="1" applyAlignment="1">
      <alignment horizontal="center" vertical="center"/>
      <protection/>
    </xf>
    <xf numFmtId="179" fontId="15" fillId="0" borderId="20" xfId="61" applyNumberFormat="1" applyFont="1" applyBorder="1" applyAlignment="1">
      <alignment vertical="center"/>
      <protection/>
    </xf>
    <xf numFmtId="179" fontId="14" fillId="0" borderId="20" xfId="61" applyNumberFormat="1" applyFont="1" applyBorder="1" applyAlignment="1">
      <alignment vertical="center"/>
      <protection/>
    </xf>
    <xf numFmtId="3" fontId="4" fillId="0" borderId="20" xfId="62" applyNumberFormat="1" applyFont="1" applyBorder="1" applyAlignment="1">
      <alignment vertical="center"/>
      <protection/>
    </xf>
    <xf numFmtId="192" fontId="15" fillId="0" borderId="14" xfId="61" applyNumberFormat="1" applyFont="1" applyFill="1" applyBorder="1" applyAlignment="1">
      <alignment horizontal="right" vertical="center"/>
      <protection/>
    </xf>
    <xf numFmtId="192" fontId="14" fillId="0" borderId="14" xfId="61" applyNumberFormat="1" applyFont="1" applyFill="1" applyBorder="1" applyAlignment="1">
      <alignment vertical="center"/>
      <protection/>
    </xf>
    <xf numFmtId="192" fontId="14" fillId="0" borderId="17" xfId="61" applyNumberFormat="1" applyFont="1" applyFill="1" applyBorder="1" applyAlignment="1">
      <alignment vertical="center"/>
      <protection/>
    </xf>
    <xf numFmtId="192" fontId="14" fillId="0" borderId="22" xfId="61" applyNumberFormat="1" applyFont="1" applyFill="1" applyBorder="1" applyAlignment="1">
      <alignment vertical="center"/>
      <protection/>
    </xf>
    <xf numFmtId="179" fontId="14" fillId="0" borderId="22" xfId="61" applyNumberFormat="1" applyFont="1" applyFill="1" applyBorder="1" applyAlignment="1">
      <alignment vertical="center"/>
      <protection/>
    </xf>
    <xf numFmtId="192" fontId="14" fillId="0" borderId="23" xfId="61" applyNumberFormat="1" applyFont="1" applyFill="1" applyBorder="1" applyAlignment="1">
      <alignment vertical="center"/>
      <protection/>
    </xf>
    <xf numFmtId="3" fontId="14" fillId="0" borderId="22" xfId="61" applyNumberFormat="1" applyFont="1" applyBorder="1" applyAlignment="1">
      <alignment vertical="center"/>
      <protection/>
    </xf>
    <xf numFmtId="179" fontId="14" fillId="0" borderId="23" xfId="61" applyNumberFormat="1" applyFont="1" applyBorder="1" applyAlignment="1">
      <alignment vertical="center"/>
      <protection/>
    </xf>
    <xf numFmtId="179" fontId="14" fillId="0" borderId="24" xfId="61" applyNumberFormat="1" applyFont="1" applyBorder="1" applyAlignment="1">
      <alignment vertical="center"/>
      <protection/>
    </xf>
    <xf numFmtId="192" fontId="14" fillId="0" borderId="25" xfId="61" applyNumberFormat="1" applyFont="1" applyFill="1" applyBorder="1" applyAlignment="1">
      <alignment vertical="center"/>
      <protection/>
    </xf>
    <xf numFmtId="179" fontId="14" fillId="0" borderId="25" xfId="61" applyNumberFormat="1" applyFont="1" applyFill="1" applyBorder="1" applyAlignment="1">
      <alignment vertical="center"/>
      <protection/>
    </xf>
    <xf numFmtId="192" fontId="14" fillId="0" borderId="26" xfId="61" applyNumberFormat="1" applyFont="1" applyFill="1" applyBorder="1" applyAlignment="1">
      <alignment vertical="center"/>
      <protection/>
    </xf>
    <xf numFmtId="3" fontId="14" fillId="0" borderId="25" xfId="61" applyNumberFormat="1" applyFont="1" applyBorder="1" applyAlignment="1">
      <alignment vertical="center"/>
      <protection/>
    </xf>
    <xf numFmtId="179" fontId="14" fillId="0" borderId="26" xfId="61" applyNumberFormat="1" applyFont="1" applyBorder="1" applyAlignment="1">
      <alignment vertical="center"/>
      <protection/>
    </xf>
    <xf numFmtId="179" fontId="14" fillId="0" borderId="27" xfId="61" applyNumberFormat="1" applyFont="1" applyBorder="1" applyAlignment="1">
      <alignment vertical="center"/>
      <protection/>
    </xf>
    <xf numFmtId="192" fontId="14" fillId="0" borderId="24" xfId="61" applyNumberFormat="1" applyFont="1" applyFill="1" applyBorder="1" applyAlignment="1">
      <alignment vertical="center"/>
      <protection/>
    </xf>
    <xf numFmtId="192" fontId="14" fillId="0" borderId="27" xfId="61" applyNumberFormat="1" applyFont="1" applyFill="1" applyBorder="1" applyAlignment="1">
      <alignment vertical="center"/>
      <protection/>
    </xf>
    <xf numFmtId="192" fontId="15" fillId="0" borderId="12" xfId="61" applyNumberFormat="1" applyFont="1" applyFill="1" applyBorder="1" applyAlignment="1">
      <alignment horizontal="right" vertical="center"/>
      <protection/>
    </xf>
    <xf numFmtId="49" fontId="16" fillId="35" borderId="10" xfId="61" applyNumberFormat="1" applyFont="1" applyFill="1" applyBorder="1" applyAlignment="1">
      <alignment vertical="center"/>
      <protection/>
    </xf>
    <xf numFmtId="0" fontId="4" fillId="35" borderId="13" xfId="62" applyFont="1" applyFill="1" applyBorder="1" applyAlignment="1">
      <alignment horizontal="distributed" vertical="center"/>
      <protection/>
    </xf>
    <xf numFmtId="49" fontId="14" fillId="35" borderId="13" xfId="62" applyNumberFormat="1" applyFont="1" applyFill="1" applyBorder="1" applyAlignment="1">
      <alignment horizontal="center" vertical="center"/>
      <protection/>
    </xf>
    <xf numFmtId="49" fontId="15" fillId="33" borderId="18" xfId="61" applyNumberFormat="1" applyFont="1" applyFill="1" applyBorder="1" applyAlignment="1">
      <alignment horizontal="distributed" vertical="center"/>
      <protection/>
    </xf>
    <xf numFmtId="49" fontId="14" fillId="33" borderId="20" xfId="61" applyNumberFormat="1" applyFont="1" applyFill="1" applyBorder="1" applyAlignment="1">
      <alignment horizontal="distributed" vertical="center"/>
      <protection/>
    </xf>
    <xf numFmtId="49" fontId="14" fillId="33" borderId="28" xfId="61" applyNumberFormat="1" applyFont="1" applyFill="1" applyBorder="1" applyAlignment="1">
      <alignment horizontal="distributed" vertical="center"/>
      <protection/>
    </xf>
    <xf numFmtId="49" fontId="14" fillId="33" borderId="29" xfId="61" applyNumberFormat="1" applyFont="1" applyFill="1" applyBorder="1" applyAlignment="1">
      <alignment horizontal="distributed" vertical="center"/>
      <protection/>
    </xf>
    <xf numFmtId="49" fontId="14" fillId="33" borderId="19" xfId="61" applyNumberFormat="1" applyFont="1" applyFill="1" applyBorder="1" applyAlignment="1">
      <alignment horizontal="distributed" vertical="center"/>
      <protection/>
    </xf>
    <xf numFmtId="49" fontId="14" fillId="34" borderId="19" xfId="61" applyNumberFormat="1" applyFont="1" applyFill="1" applyBorder="1" applyAlignment="1">
      <alignment horizontal="right" vertical="center" wrapText="1"/>
      <protection/>
    </xf>
    <xf numFmtId="49" fontId="14" fillId="34" borderId="21" xfId="61" applyNumberFormat="1" applyFont="1" applyFill="1" applyBorder="1" applyAlignment="1">
      <alignment horizontal="center" vertical="center" wrapText="1"/>
      <protection/>
    </xf>
    <xf numFmtId="0" fontId="14" fillId="34" borderId="21" xfId="62" applyFont="1" applyFill="1" applyBorder="1" applyAlignment="1">
      <alignment horizontal="center" vertical="center"/>
      <protection/>
    </xf>
    <xf numFmtId="2" fontId="14" fillId="34" borderId="19" xfId="61" applyNumberFormat="1" applyFont="1" applyFill="1" applyBorder="1" applyAlignment="1">
      <alignment vertical="center"/>
      <protection/>
    </xf>
    <xf numFmtId="2" fontId="14" fillId="34" borderId="21" xfId="61" applyNumberFormat="1" applyFont="1" applyFill="1" applyBorder="1" applyAlignment="1">
      <alignment horizontal="center" vertical="center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center"/>
    </xf>
    <xf numFmtId="3" fontId="14" fillId="34" borderId="18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34" borderId="31" xfId="0" applyFont="1" applyFill="1" applyBorder="1" applyAlignment="1">
      <alignment horizontal="distributed" vertical="center"/>
    </xf>
    <xf numFmtId="0" fontId="3" fillId="34" borderId="32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distributed" vertical="center"/>
    </xf>
    <xf numFmtId="0" fontId="3" fillId="34" borderId="18" xfId="0" applyFont="1" applyFill="1" applyBorder="1" applyAlignment="1">
      <alignment horizontal="distributed" vertical="center"/>
    </xf>
    <xf numFmtId="0" fontId="3" fillId="34" borderId="19" xfId="0" applyFont="1" applyFill="1" applyBorder="1" applyAlignment="1">
      <alignment horizontal="distributed" vertical="center"/>
    </xf>
    <xf numFmtId="3" fontId="3" fillId="33" borderId="13" xfId="0" applyNumberFormat="1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187" fontId="3" fillId="33" borderId="11" xfId="0" applyNumberFormat="1" applyFont="1" applyFill="1" applyBorder="1" applyAlignment="1">
      <alignment horizontal="right" vertical="center"/>
    </xf>
    <xf numFmtId="187" fontId="3" fillId="33" borderId="12" xfId="0" applyNumberFormat="1" applyFont="1" applyFill="1" applyBorder="1" applyAlignment="1">
      <alignment horizontal="right" vertical="center"/>
    </xf>
    <xf numFmtId="187" fontId="3" fillId="33" borderId="0" xfId="0" applyNumberFormat="1" applyFont="1" applyFill="1" applyBorder="1" applyAlignment="1">
      <alignment horizontal="right" vertical="center"/>
    </xf>
    <xf numFmtId="187" fontId="3" fillId="33" borderId="14" xfId="0" applyNumberFormat="1" applyFont="1" applyFill="1" applyBorder="1" applyAlignment="1">
      <alignment horizontal="right" vertical="center"/>
    </xf>
    <xf numFmtId="187" fontId="3" fillId="33" borderId="16" xfId="0" applyNumberFormat="1" applyFont="1" applyFill="1" applyBorder="1" applyAlignment="1">
      <alignment horizontal="right" vertical="center"/>
    </xf>
    <xf numFmtId="187" fontId="3" fillId="33" borderId="17" xfId="0" applyNumberFormat="1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distributed" vertical="center"/>
    </xf>
    <xf numFmtId="0" fontId="3" fillId="34" borderId="21" xfId="0" applyFont="1" applyFill="1" applyBorder="1" applyAlignment="1">
      <alignment horizontal="distributed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distributed" vertical="center"/>
    </xf>
    <xf numFmtId="3" fontId="3" fillId="33" borderId="15" xfId="0" applyNumberFormat="1" applyFont="1" applyFill="1" applyBorder="1" applyAlignment="1">
      <alignment horizontal="right" vertical="center"/>
    </xf>
    <xf numFmtId="3" fontId="3" fillId="33" borderId="17" xfId="0" applyNumberFormat="1" applyFont="1" applyFill="1" applyBorder="1" applyAlignment="1">
      <alignment horizontal="right" vertical="center"/>
    </xf>
    <xf numFmtId="0" fontId="4" fillId="34" borderId="31" xfId="0" applyFont="1" applyFill="1" applyBorder="1" applyAlignment="1">
      <alignment horizontal="distributed" vertical="center"/>
    </xf>
    <xf numFmtId="0" fontId="4" fillId="34" borderId="32" xfId="0" applyFont="1" applyFill="1" applyBorder="1" applyAlignment="1">
      <alignment horizontal="distributed" vertical="center"/>
    </xf>
    <xf numFmtId="0" fontId="4" fillId="34" borderId="30" xfId="0" applyFont="1" applyFill="1" applyBorder="1" applyAlignment="1">
      <alignment horizontal="distributed" vertical="center"/>
    </xf>
    <xf numFmtId="0" fontId="4" fillId="35" borderId="21" xfId="0" applyFont="1" applyFill="1" applyBorder="1" applyAlignment="1">
      <alignment horizontal="distributed" vertical="center"/>
    </xf>
    <xf numFmtId="0" fontId="4" fillId="34" borderId="21" xfId="0" applyFont="1" applyFill="1" applyBorder="1" applyAlignment="1">
      <alignment horizontal="distributed" vertical="center"/>
    </xf>
    <xf numFmtId="0" fontId="4" fillId="35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49" fontId="16" fillId="35" borderId="31" xfId="61" applyNumberFormat="1" applyFont="1" applyFill="1" applyBorder="1" applyAlignment="1">
      <alignment horizontal="center" vertical="center"/>
      <protection/>
    </xf>
    <xf numFmtId="49" fontId="16" fillId="35" borderId="32" xfId="61" applyNumberFormat="1" applyFont="1" applyFill="1" applyBorder="1" applyAlignment="1">
      <alignment horizontal="center" vertical="center"/>
      <protection/>
    </xf>
    <xf numFmtId="49" fontId="16" fillId="35" borderId="30" xfId="61" applyNumberFormat="1" applyFont="1" applyFill="1" applyBorder="1" applyAlignment="1">
      <alignment horizontal="center" vertical="center"/>
      <protection/>
    </xf>
    <xf numFmtId="49" fontId="14" fillId="34" borderId="10" xfId="61" applyNumberFormat="1" applyFont="1" applyFill="1" applyBorder="1" applyAlignment="1">
      <alignment horizontal="center" vertical="center" wrapText="1"/>
      <protection/>
    </xf>
    <xf numFmtId="49" fontId="14" fillId="34" borderId="12" xfId="61" applyNumberFormat="1" applyFont="1" applyFill="1" applyBorder="1" applyAlignment="1">
      <alignment horizontal="center" vertical="center" wrapText="1"/>
      <protection/>
    </xf>
    <xf numFmtId="2" fontId="14" fillId="34" borderId="10" xfId="61" applyNumberFormat="1" applyFont="1" applyFill="1" applyBorder="1" applyAlignment="1">
      <alignment horizontal="center" vertical="center"/>
      <protection/>
    </xf>
    <xf numFmtId="2" fontId="14" fillId="34" borderId="12" xfId="61" applyNumberFormat="1" applyFont="1" applyFill="1" applyBorder="1" applyAlignment="1">
      <alignment horizontal="center" vertical="center"/>
      <protection/>
    </xf>
    <xf numFmtId="3" fontId="14" fillId="34" borderId="10" xfId="61" applyNumberFormat="1" applyFont="1" applyFill="1" applyBorder="1" applyAlignment="1">
      <alignment horizontal="center" vertical="center"/>
      <protection/>
    </xf>
    <xf numFmtId="3" fontId="14" fillId="34" borderId="12" xfId="61" applyNumberFormat="1" applyFont="1" applyFill="1" applyBorder="1" applyAlignment="1">
      <alignment horizontal="center" vertical="center"/>
      <protection/>
    </xf>
    <xf numFmtId="3" fontId="16" fillId="35" borderId="31" xfId="61" applyNumberFormat="1" applyFont="1" applyFill="1" applyBorder="1" applyAlignment="1">
      <alignment horizontal="center" vertical="center"/>
      <protection/>
    </xf>
    <xf numFmtId="3" fontId="16" fillId="35" borderId="32" xfId="61" applyNumberFormat="1" applyFont="1" applyFill="1" applyBorder="1" applyAlignment="1">
      <alignment horizontal="center" vertical="center"/>
      <protection/>
    </xf>
    <xf numFmtId="3" fontId="16" fillId="35" borderId="30" xfId="61" applyNumberFormat="1" applyFont="1" applyFill="1" applyBorder="1" applyAlignment="1">
      <alignment horizontal="center" vertical="center"/>
      <protection/>
    </xf>
    <xf numFmtId="3" fontId="16" fillId="35" borderId="21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昼夜間人口資料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75"/>
          <c:w val="0.971"/>
          <c:h val="0.9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'流入・流出人口'!$B$35</c:f>
              <c:strCache>
                <c:ptCount val="1"/>
                <c:pt idx="0">
                  <c:v>他県への流出人口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'流入・流出人口'!$C$34:$G$34</c:f>
              <c:strCache>
                <c:ptCount val="5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'流入・流出人口'!$C$35:$G$35</c:f>
              <c:numCache>
                <c:ptCount val="5"/>
                <c:pt idx="0">
                  <c:v>27376</c:v>
                </c:pt>
                <c:pt idx="1">
                  <c:v>31408</c:v>
                </c:pt>
                <c:pt idx="2">
                  <c:v>34870</c:v>
                </c:pt>
                <c:pt idx="3">
                  <c:v>34754</c:v>
                </c:pt>
                <c:pt idx="4">
                  <c:v>36560</c:v>
                </c:pt>
              </c:numCache>
            </c:numRef>
          </c:val>
        </c:ser>
        <c:ser>
          <c:idx val="1"/>
          <c:order val="1"/>
          <c:tx>
            <c:strRef>
              <c:f>'流入・流出人口'!$B$36</c:f>
              <c:strCache>
                <c:ptCount val="1"/>
                <c:pt idx="0">
                  <c:v>他県からの流入人口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'流入・流出人口'!$C$34:$G$34</c:f>
              <c:strCache>
                <c:ptCount val="5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'流入・流出人口'!$C$36:$G$36</c:f>
              <c:numCache>
                <c:ptCount val="5"/>
                <c:pt idx="0">
                  <c:v>16195</c:v>
                </c:pt>
                <c:pt idx="1">
                  <c:v>20271</c:v>
                </c:pt>
                <c:pt idx="2">
                  <c:v>27338</c:v>
                </c:pt>
                <c:pt idx="3">
                  <c:v>31233</c:v>
                </c:pt>
                <c:pt idx="4">
                  <c:v>36379</c:v>
                </c:pt>
              </c:numCache>
            </c:numRef>
          </c:val>
        </c:ser>
        <c:gapWidth val="100"/>
        <c:axId val="63150305"/>
        <c:axId val="31481834"/>
      </c:barChart>
      <c:lineChart>
        <c:grouping val="standard"/>
        <c:varyColors val="0"/>
        <c:ser>
          <c:idx val="2"/>
          <c:order val="2"/>
          <c:tx>
            <c:strRef>
              <c:f>'流入・流出人口'!$B$37</c:f>
              <c:strCache>
                <c:ptCount val="1"/>
                <c:pt idx="0">
                  <c:v>福岡県への流出人口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'流入・流出人口'!$C$34:$G$34</c:f>
              <c:strCache>
                <c:ptCount val="5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'流入・流出人口'!$C$37:$G$37</c:f>
              <c:numCache>
                <c:ptCount val="5"/>
                <c:pt idx="0">
                  <c:v>22381</c:v>
                </c:pt>
                <c:pt idx="1">
                  <c:v>26340</c:v>
                </c:pt>
                <c:pt idx="2">
                  <c:v>29418</c:v>
                </c:pt>
                <c:pt idx="3">
                  <c:v>29157</c:v>
                </c:pt>
                <c:pt idx="4">
                  <c:v>30514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'流入・流出人口'!$B$38</c:f>
              <c:strCache>
                <c:ptCount val="1"/>
                <c:pt idx="0">
                  <c:v>福岡県からの流入人口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'流入・流出人口'!$C$34:$G$34</c:f>
              <c:strCache>
                <c:ptCount val="5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'流入・流出人口'!$C$38:$G$38</c:f>
              <c:numCache>
                <c:ptCount val="5"/>
                <c:pt idx="0">
                  <c:v>13112</c:v>
                </c:pt>
                <c:pt idx="1">
                  <c:v>16429</c:v>
                </c:pt>
                <c:pt idx="2">
                  <c:v>22609</c:v>
                </c:pt>
                <c:pt idx="3">
                  <c:v>26280</c:v>
                </c:pt>
                <c:pt idx="4">
                  <c:v>30491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'流入・流出人口'!$B$39</c:f>
              <c:strCache>
                <c:ptCount val="1"/>
                <c:pt idx="0">
                  <c:v>長崎県への流出人口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'流入・流出人口'!$C$34:$G$34</c:f>
              <c:strCache>
                <c:ptCount val="5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'流入・流出人口'!$C$39:$G$39</c:f>
              <c:numCache>
                <c:ptCount val="5"/>
                <c:pt idx="0">
                  <c:v>3803</c:v>
                </c:pt>
                <c:pt idx="1">
                  <c:v>4031</c:v>
                </c:pt>
                <c:pt idx="2">
                  <c:v>4295</c:v>
                </c:pt>
                <c:pt idx="3">
                  <c:v>4453</c:v>
                </c:pt>
                <c:pt idx="4">
                  <c:v>4555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'流入・流出人口'!$B$40</c:f>
              <c:strCache>
                <c:ptCount val="1"/>
                <c:pt idx="0">
                  <c:v>長崎県からの流入人口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'流入・流出人口'!$C$34:$G$34</c:f>
              <c:strCache>
                <c:ptCount val="5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'流入・流出人口'!$C$40:$G$40</c:f>
              <c:numCache>
                <c:ptCount val="5"/>
                <c:pt idx="0">
                  <c:v>2634</c:v>
                </c:pt>
                <c:pt idx="1">
                  <c:v>3387</c:v>
                </c:pt>
                <c:pt idx="2">
                  <c:v>3947</c:v>
                </c:pt>
                <c:pt idx="3">
                  <c:v>4172</c:v>
                </c:pt>
                <c:pt idx="4">
                  <c:v>4847</c:v>
                </c:pt>
              </c:numCache>
            </c:numRef>
          </c:val>
          <c:smooth val="0"/>
        </c:ser>
        <c:axId val="63150305"/>
        <c:axId val="31481834"/>
      </c:lineChart>
      <c:catAx>
        <c:axId val="63150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481834"/>
        <c:crosses val="autoZero"/>
        <c:auto val="1"/>
        <c:lblOffset val="100"/>
        <c:tickLblSkip val="1"/>
        <c:noMultiLvlLbl val="0"/>
      </c:catAx>
      <c:valAx>
        <c:axId val="314818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3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150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95"/>
          <c:w val="0.98575"/>
          <c:h val="0.941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'通勤・通学人口'!$A$37</c:f>
              <c:strCache>
                <c:ptCount val="1"/>
                <c:pt idx="0">
                  <c:v>自宅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'通勤・通学人口'!$J$12:$M$12</c:f>
              <c:strCache>
                <c:ptCount val="4"/>
                <c:pt idx="0">
                  <c:v>平成2年</c:v>
                </c:pt>
                <c:pt idx="1">
                  <c:v>7年</c:v>
                </c:pt>
                <c:pt idx="2">
                  <c:v>12年</c:v>
                </c:pt>
                <c:pt idx="3">
                  <c:v>17年</c:v>
                </c:pt>
              </c:strCache>
            </c:strRef>
          </c:cat>
          <c:val>
            <c:numRef>
              <c:f>'通勤・通学人口'!$J$15:$M$15</c:f>
              <c:numCache>
                <c:ptCount val="4"/>
                <c:pt idx="0">
                  <c:v>24.266508939903638</c:v>
                </c:pt>
                <c:pt idx="1">
                  <c:v>18.915224152649458</c:v>
                </c:pt>
                <c:pt idx="2">
                  <c:v>18.06649871152057</c:v>
                </c:pt>
                <c:pt idx="3">
                  <c:v>16.290135585101535</c:v>
                </c:pt>
              </c:numCache>
            </c:numRef>
          </c:val>
        </c:ser>
        <c:ser>
          <c:idx val="5"/>
          <c:order val="1"/>
          <c:tx>
            <c:strRef>
              <c:f>'通勤・通学人口'!$A$39</c:f>
              <c:strCache>
                <c:ptCount val="1"/>
                <c:pt idx="0">
                  <c:v>自宅外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'通勤・通学人口'!$J$12:$M$12</c:f>
              <c:strCache>
                <c:ptCount val="4"/>
                <c:pt idx="0">
                  <c:v>平成2年</c:v>
                </c:pt>
                <c:pt idx="1">
                  <c:v>7年</c:v>
                </c:pt>
                <c:pt idx="2">
                  <c:v>12年</c:v>
                </c:pt>
                <c:pt idx="3">
                  <c:v>17年</c:v>
                </c:pt>
              </c:strCache>
            </c:strRef>
          </c:cat>
          <c:val>
            <c:numRef>
              <c:f>'通勤・通学人口'!$J$17:$M$17</c:f>
              <c:numCache>
                <c:ptCount val="4"/>
                <c:pt idx="0">
                  <c:v>44.1809503858966</c:v>
                </c:pt>
                <c:pt idx="1">
                  <c:v>46.917739390333445</c:v>
                </c:pt>
                <c:pt idx="2">
                  <c:v>45.095133417310905</c:v>
                </c:pt>
                <c:pt idx="3">
                  <c:v>50.04694716271696</c:v>
                </c:pt>
              </c:numCache>
            </c:numRef>
          </c:val>
        </c:ser>
        <c:ser>
          <c:idx val="6"/>
          <c:order val="2"/>
          <c:tx>
            <c:strRef>
              <c:f>'通勤・通学人口'!$A$41</c:f>
              <c:strCache>
                <c:ptCount val="1"/>
                <c:pt idx="0">
                  <c:v>県内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'通勤・通学人口'!$J$12:$M$12</c:f>
              <c:strCache>
                <c:ptCount val="4"/>
                <c:pt idx="0">
                  <c:v>平成2年</c:v>
                </c:pt>
                <c:pt idx="1">
                  <c:v>7年</c:v>
                </c:pt>
                <c:pt idx="2">
                  <c:v>12年</c:v>
                </c:pt>
                <c:pt idx="3">
                  <c:v>17年</c:v>
                </c:pt>
              </c:strCache>
            </c:strRef>
          </c:cat>
          <c:val>
            <c:numRef>
              <c:f>'通勤・通学人口'!$J$19:$M$19</c:f>
              <c:numCache>
                <c:ptCount val="4"/>
                <c:pt idx="0">
                  <c:v>25.1021732612062</c:v>
                </c:pt>
                <c:pt idx="1">
                  <c:v>27.228243890499606</c:v>
                </c:pt>
                <c:pt idx="2">
                  <c:v>29.68504293559249</c:v>
                </c:pt>
                <c:pt idx="3">
                  <c:v>25.913986015468186</c:v>
                </c:pt>
              </c:numCache>
            </c:numRef>
          </c:val>
        </c:ser>
        <c:ser>
          <c:idx val="7"/>
          <c:order val="3"/>
          <c:tx>
            <c:strRef>
              <c:f>'通勤・通学人口'!$A$42</c:f>
              <c:strCache>
                <c:ptCount val="1"/>
                <c:pt idx="0">
                  <c:v>県外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'通勤・通学人口'!$J$12:$M$12</c:f>
              <c:strCache>
                <c:ptCount val="4"/>
                <c:pt idx="0">
                  <c:v>平成2年</c:v>
                </c:pt>
                <c:pt idx="1">
                  <c:v>7年</c:v>
                </c:pt>
                <c:pt idx="2">
                  <c:v>12年</c:v>
                </c:pt>
                <c:pt idx="3">
                  <c:v>17年</c:v>
                </c:pt>
              </c:strCache>
            </c:strRef>
          </c:cat>
          <c:val>
            <c:numRef>
              <c:f>'通勤・通学人口'!$J$20:$M$20</c:f>
              <c:numCache>
                <c:ptCount val="4"/>
                <c:pt idx="0">
                  <c:v>6.450367412993565</c:v>
                </c:pt>
                <c:pt idx="1">
                  <c:v>6.93879256651749</c:v>
                </c:pt>
                <c:pt idx="2">
                  <c:v>7.153324935576029</c:v>
                </c:pt>
                <c:pt idx="3">
                  <c:v>7.748931236713317</c:v>
                </c:pt>
              </c:numCache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14901051"/>
        <c:axId val="67000596"/>
      </c:barChart>
      <c:catAx>
        <c:axId val="149010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7000596"/>
        <c:crosses val="autoZero"/>
        <c:auto val="1"/>
        <c:lblOffset val="100"/>
        <c:tickLblSkip val="1"/>
        <c:noMultiLvlLbl val="0"/>
      </c:catAx>
      <c:valAx>
        <c:axId val="67000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90105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stat.go.jp/data/kokusei/2005/jutsu1/img/j2.gif" TargetMode="External" /><Relationship Id="rId2" Type="http://schemas.openxmlformats.org/officeDocument/2006/relationships/image" Target="http://www.stat.go.jp/data/kokusei/2005/jutsu1/img/j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10</xdr:col>
      <xdr:colOff>571500</xdr:colOff>
      <xdr:row>48</xdr:row>
      <xdr:rowOff>123825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210300"/>
          <a:ext cx="674370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0.33825</cdr:x>
      <cdr:y>0.33575</cdr:y>
    </cdr:from>
    <cdr:to>
      <cdr:x>0.50825</cdr:x>
      <cdr:y>0.37525</cdr:y>
    </cdr:to>
    <cdr:sp>
      <cdr:nvSpPr>
        <cdr:cNvPr id="1" name="Text Box 4"/>
        <cdr:cNvSpPr txBox="1">
          <a:spLocks noChangeArrowheads="1"/>
        </cdr:cNvSpPr>
      </cdr:nvSpPr>
      <cdr:spPr>
        <a:xfrm>
          <a:off x="2305050" y="1362075"/>
          <a:ext cx="1162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福岡県への流出人口</a:t>
          </a:r>
        </a:p>
      </cdr:txBody>
    </cdr:sp>
  </cdr:relSizeAnchor>
  <cdr:relSizeAnchor xmlns:cdr="http://schemas.openxmlformats.org/drawingml/2006/chartDrawing">
    <cdr:from>
      <cdr:x>0.3165</cdr:x>
      <cdr:y>0.50325</cdr:y>
    </cdr:from>
    <cdr:to>
      <cdr:x>0.4885</cdr:x>
      <cdr:y>0.54175</cdr:y>
    </cdr:to>
    <cdr:sp>
      <cdr:nvSpPr>
        <cdr:cNvPr id="2" name="Text Box 5"/>
        <cdr:cNvSpPr txBox="1">
          <a:spLocks noChangeArrowheads="1"/>
        </cdr:cNvSpPr>
      </cdr:nvSpPr>
      <cdr:spPr>
        <a:xfrm>
          <a:off x="2152650" y="2038350"/>
          <a:ext cx="1171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福岡県からの流入人口</a:t>
          </a:r>
        </a:p>
      </cdr:txBody>
    </cdr:sp>
  </cdr:relSizeAnchor>
  <cdr:relSizeAnchor xmlns:cdr="http://schemas.openxmlformats.org/drawingml/2006/chartDrawing">
    <cdr:from>
      <cdr:x>0.48925</cdr:x>
      <cdr:y>0.80025</cdr:y>
    </cdr:from>
    <cdr:to>
      <cdr:x>0.65375</cdr:x>
      <cdr:y>0.837</cdr:y>
    </cdr:to>
    <cdr:sp>
      <cdr:nvSpPr>
        <cdr:cNvPr id="3" name="Text Box 6"/>
        <cdr:cNvSpPr txBox="1">
          <a:spLocks noChangeArrowheads="1"/>
        </cdr:cNvSpPr>
      </cdr:nvSpPr>
      <cdr:spPr>
        <a:xfrm>
          <a:off x="3333750" y="3248025"/>
          <a:ext cx="11239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長崎県への流出人口</a:t>
          </a:r>
        </a:p>
      </cdr:txBody>
    </cdr:sp>
  </cdr:relSizeAnchor>
  <cdr:relSizeAnchor xmlns:cdr="http://schemas.openxmlformats.org/drawingml/2006/chartDrawing">
    <cdr:from>
      <cdr:x>0.50825</cdr:x>
      <cdr:y>0.86275</cdr:y>
    </cdr:from>
    <cdr:to>
      <cdr:x>0.6895</cdr:x>
      <cdr:y>0.89875</cdr:y>
    </cdr:to>
    <cdr:sp>
      <cdr:nvSpPr>
        <cdr:cNvPr id="4" name="Text Box 7"/>
        <cdr:cNvSpPr txBox="1">
          <a:spLocks noChangeArrowheads="1"/>
        </cdr:cNvSpPr>
      </cdr:nvSpPr>
      <cdr:spPr>
        <a:xfrm>
          <a:off x="3457575" y="3505200"/>
          <a:ext cx="12382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長崎県からの流入人口</a:t>
          </a:r>
        </a:p>
      </cdr:txBody>
    </cdr:sp>
  </cdr:relSizeAnchor>
  <cdr:relSizeAnchor xmlns:cdr="http://schemas.openxmlformats.org/drawingml/2006/chartDrawing">
    <cdr:from>
      <cdr:x>0.83125</cdr:x>
      <cdr:y>0.42075</cdr:y>
    </cdr:from>
    <cdr:to>
      <cdr:x>0.85475</cdr:x>
      <cdr:y>0.6625</cdr:y>
    </cdr:to>
    <cdr:sp>
      <cdr:nvSpPr>
        <cdr:cNvPr id="5" name="Text Box 8"/>
        <cdr:cNvSpPr txBox="1">
          <a:spLocks noChangeArrowheads="1"/>
        </cdr:cNvSpPr>
      </cdr:nvSpPr>
      <cdr:spPr>
        <a:xfrm>
          <a:off x="5667375" y="1704975"/>
          <a:ext cx="16192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他県への流出人口</a:t>
          </a:r>
        </a:p>
      </cdr:txBody>
    </cdr:sp>
  </cdr:relSizeAnchor>
  <cdr:relSizeAnchor xmlns:cdr="http://schemas.openxmlformats.org/drawingml/2006/chartDrawing">
    <cdr:from>
      <cdr:x>0.896</cdr:x>
      <cdr:y>0.42275</cdr:y>
    </cdr:from>
    <cdr:to>
      <cdr:x>0.9195</cdr:x>
      <cdr:y>0.69475</cdr:y>
    </cdr:to>
    <cdr:sp>
      <cdr:nvSpPr>
        <cdr:cNvPr id="6" name="Text Box 9"/>
        <cdr:cNvSpPr txBox="1">
          <a:spLocks noChangeArrowheads="1"/>
        </cdr:cNvSpPr>
      </cdr:nvSpPr>
      <cdr:spPr>
        <a:xfrm>
          <a:off x="6105525" y="1714500"/>
          <a:ext cx="161925" cy="1104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他県からの流入人口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38100</xdr:rowOff>
    </xdr:from>
    <xdr:to>
      <xdr:col>10</xdr:col>
      <xdr:colOff>752475</xdr:colOff>
      <xdr:row>49</xdr:row>
      <xdr:rowOff>123825</xdr:rowOff>
    </xdr:to>
    <xdr:graphicFrame>
      <xdr:nvGraphicFramePr>
        <xdr:cNvPr id="1" name="グラフ 1026"/>
        <xdr:cNvGraphicFramePr/>
      </xdr:nvGraphicFramePr>
      <xdr:xfrm>
        <a:off x="152400" y="6324600"/>
        <a:ext cx="68199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0.14525</cdr:x>
      <cdr:y>1</cdr:y>
    </cdr:from>
    <cdr:to>
      <cdr:x>0.76125</cdr:x>
      <cdr:y>1</cdr:y>
    </cdr:to>
    <cdr:sp>
      <cdr:nvSpPr>
        <cdr:cNvPr id="1" name="Line 1"/>
        <cdr:cNvSpPr>
          <a:spLocks/>
        </cdr:cNvSpPr>
      </cdr:nvSpPr>
      <cdr:spPr>
        <a:xfrm>
          <a:off x="981075" y="3305175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0.14525</cdr:x>
      <cdr:y>1</cdr:y>
    </cdr:from>
    <cdr:to>
      <cdr:x>0.76125</cdr:x>
      <cdr:y>1</cdr:y>
    </cdr:to>
    <cdr:sp>
      <cdr:nvSpPr>
        <cdr:cNvPr id="2" name="Line 2"/>
        <cdr:cNvSpPr>
          <a:spLocks/>
        </cdr:cNvSpPr>
      </cdr:nvSpPr>
      <cdr:spPr>
        <a:xfrm>
          <a:off x="981075" y="3305175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-0.001</cdr:y>
    </cdr:from>
    <cdr:to>
      <cdr:x>0.46075</cdr:x>
      <cdr:y>0.05025</cdr:y>
    </cdr:to>
    <cdr:sp>
      <cdr:nvSpPr>
        <cdr:cNvPr id="3" name="Text Box 6"/>
        <cdr:cNvSpPr txBox="1">
          <a:spLocks noChangeArrowheads="1"/>
        </cdr:cNvSpPr>
      </cdr:nvSpPr>
      <cdr:spPr>
        <a:xfrm>
          <a:off x="2476500" y="0"/>
          <a:ext cx="657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自市町村内</a:t>
          </a:r>
        </a:p>
      </cdr:txBody>
    </cdr:sp>
  </cdr:relSizeAnchor>
  <cdr:relSizeAnchor xmlns:cdr="http://schemas.openxmlformats.org/drawingml/2006/chartDrawing">
    <cdr:from>
      <cdr:x>0.7735</cdr:x>
      <cdr:y>-0.001</cdr:y>
    </cdr:from>
    <cdr:to>
      <cdr:x>0.8695</cdr:x>
      <cdr:y>0.05025</cdr:y>
    </cdr:to>
    <cdr:sp>
      <cdr:nvSpPr>
        <cdr:cNvPr id="4" name="Text Box 7"/>
        <cdr:cNvSpPr txBox="1">
          <a:spLocks noChangeArrowheads="1"/>
        </cdr:cNvSpPr>
      </cdr:nvSpPr>
      <cdr:spPr>
        <a:xfrm>
          <a:off x="5267325" y="0"/>
          <a:ext cx="657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他市町村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15</xdr:col>
      <xdr:colOff>552450</xdr:colOff>
      <xdr:row>51</xdr:row>
      <xdr:rowOff>161925</xdr:rowOff>
    </xdr:to>
    <xdr:graphicFrame>
      <xdr:nvGraphicFramePr>
        <xdr:cNvPr id="1" name="グラフ 3"/>
        <xdr:cNvGraphicFramePr/>
      </xdr:nvGraphicFramePr>
      <xdr:xfrm>
        <a:off x="152400" y="7143750"/>
        <a:ext cx="68199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37</xdr:row>
      <xdr:rowOff>9525</xdr:rowOff>
    </xdr:from>
    <xdr:to>
      <xdr:col>11</xdr:col>
      <xdr:colOff>361950</xdr:colOff>
      <xdr:row>37</xdr:row>
      <xdr:rowOff>9525</xdr:rowOff>
    </xdr:to>
    <xdr:sp>
      <xdr:nvSpPr>
        <xdr:cNvPr id="2" name="直線 4"/>
        <xdr:cNvSpPr>
          <a:spLocks/>
        </xdr:cNvSpPr>
      </xdr:nvSpPr>
      <xdr:spPr>
        <a:xfrm>
          <a:off x="828675" y="7362825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37</xdr:row>
      <xdr:rowOff>9525</xdr:rowOff>
    </xdr:from>
    <xdr:to>
      <xdr:col>15</xdr:col>
      <xdr:colOff>323850</xdr:colOff>
      <xdr:row>37</xdr:row>
      <xdr:rowOff>9525</xdr:rowOff>
    </xdr:to>
    <xdr:sp>
      <xdr:nvSpPr>
        <xdr:cNvPr id="3" name="直線 5"/>
        <xdr:cNvSpPr>
          <a:spLocks/>
        </xdr:cNvSpPr>
      </xdr:nvSpPr>
      <xdr:spPr>
        <a:xfrm>
          <a:off x="4762500" y="73628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2</xdr:col>
      <xdr:colOff>238125</xdr:colOff>
      <xdr:row>60</xdr:row>
      <xdr:rowOff>104775</xdr:rowOff>
    </xdr:to>
    <xdr:pic>
      <xdr:nvPicPr>
        <xdr:cNvPr id="1" name="図 1" descr="A市の昼夜間人口比率の算出方法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772650"/>
          <a:ext cx="3009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85725</xdr:rowOff>
    </xdr:from>
    <xdr:to>
      <xdr:col>2</xdr:col>
      <xdr:colOff>352425</xdr:colOff>
      <xdr:row>52</xdr:row>
      <xdr:rowOff>104775</xdr:rowOff>
    </xdr:to>
    <xdr:pic>
      <xdr:nvPicPr>
        <xdr:cNvPr id="2" name="図 2" descr="A市の昼間人口の算出方法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8496300"/>
          <a:ext cx="3124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PageLayoutView="0" workbookViewId="0" topLeftCell="A1">
      <selection activeCell="P9" sqref="P9"/>
    </sheetView>
  </sheetViews>
  <sheetFormatPr defaultColWidth="9.00390625" defaultRowHeight="16.5" customHeight="1"/>
  <cols>
    <col min="1" max="1" width="2.00390625" style="1" customWidth="1"/>
    <col min="2" max="2" width="10.00390625" style="1" customWidth="1"/>
    <col min="3" max="11" width="8.875" style="1" customWidth="1"/>
    <col min="12" max="12" width="9.00390625" style="1" customWidth="1"/>
    <col min="13" max="13" width="3.50390625" style="1" bestFit="1" customWidth="1"/>
    <col min="14" max="15" width="9.50390625" style="1" bestFit="1" customWidth="1"/>
    <col min="16" max="16384" width="9.00390625" style="1" customWidth="1"/>
  </cols>
  <sheetData>
    <row r="1" spans="1:11" ht="30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0" customHeight="1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4" ht="16.5" customHeight="1">
      <c r="A4" s="1" t="s">
        <v>4</v>
      </c>
    </row>
    <row r="5" ht="16.5" customHeight="1">
      <c r="A5" s="1" t="s">
        <v>5</v>
      </c>
    </row>
    <row r="6" ht="16.5" customHeight="1">
      <c r="A6" s="1" t="s">
        <v>2</v>
      </c>
    </row>
    <row r="8" ht="16.5" customHeight="1">
      <c r="A8" s="33" t="s">
        <v>71</v>
      </c>
    </row>
    <row r="9" ht="16.5" customHeight="1">
      <c r="B9" s="1" t="s">
        <v>72</v>
      </c>
    </row>
    <row r="10" ht="16.5" customHeight="1">
      <c r="B10" s="1" t="s">
        <v>78</v>
      </c>
    </row>
    <row r="11" ht="16.5" customHeight="1">
      <c r="B11" s="1" t="s">
        <v>3</v>
      </c>
    </row>
    <row r="12" ht="16.5" customHeight="1">
      <c r="B12" s="1" t="s">
        <v>79</v>
      </c>
    </row>
    <row r="13" ht="16.5" customHeight="1">
      <c r="B13" s="1" t="s">
        <v>113</v>
      </c>
    </row>
    <row r="14" ht="16.5" customHeight="1">
      <c r="B14" s="1" t="s">
        <v>112</v>
      </c>
    </row>
    <row r="15" ht="16.5" customHeight="1">
      <c r="B15" s="1" t="s">
        <v>80</v>
      </c>
    </row>
    <row r="16" ht="16.5" customHeight="1">
      <c r="B16" s="1" t="s">
        <v>111</v>
      </c>
    </row>
    <row r="18" ht="16.5" customHeight="1">
      <c r="B18" s="1" t="s">
        <v>18</v>
      </c>
    </row>
    <row r="19" spans="2:11" ht="16.5" customHeight="1">
      <c r="B19" s="149" t="s">
        <v>13</v>
      </c>
      <c r="C19" s="146" t="s">
        <v>11</v>
      </c>
      <c r="D19" s="147"/>
      <c r="E19" s="148"/>
      <c r="F19" s="146" t="s">
        <v>17</v>
      </c>
      <c r="G19" s="147"/>
      <c r="H19" s="148"/>
      <c r="I19" s="146" t="s">
        <v>12</v>
      </c>
      <c r="J19" s="147"/>
      <c r="K19" s="148"/>
    </row>
    <row r="20" spans="2:11" ht="16.5" customHeight="1">
      <c r="B20" s="150"/>
      <c r="C20" s="47" t="s">
        <v>14</v>
      </c>
      <c r="D20" s="47" t="s">
        <v>15</v>
      </c>
      <c r="E20" s="47" t="s">
        <v>16</v>
      </c>
      <c r="F20" s="47" t="s">
        <v>14</v>
      </c>
      <c r="G20" s="47" t="s">
        <v>15</v>
      </c>
      <c r="H20" s="47" t="s">
        <v>16</v>
      </c>
      <c r="I20" s="47" t="s">
        <v>14</v>
      </c>
      <c r="J20" s="47" t="s">
        <v>15</v>
      </c>
      <c r="K20" s="47" t="s">
        <v>16</v>
      </c>
    </row>
    <row r="21" spans="2:11" ht="16.5" customHeight="1">
      <c r="B21" s="44"/>
      <c r="C21" s="40" t="s">
        <v>6</v>
      </c>
      <c r="D21" s="40" t="s">
        <v>6</v>
      </c>
      <c r="E21" s="40" t="s">
        <v>6</v>
      </c>
      <c r="F21" s="40" t="s">
        <v>6</v>
      </c>
      <c r="G21" s="40" t="s">
        <v>6</v>
      </c>
      <c r="H21" s="40" t="s">
        <v>6</v>
      </c>
      <c r="I21" s="40" t="s">
        <v>31</v>
      </c>
      <c r="J21" s="40" t="s">
        <v>31</v>
      </c>
      <c r="K21" s="40" t="s">
        <v>31</v>
      </c>
    </row>
    <row r="22" spans="2:11" ht="16.5" customHeight="1">
      <c r="B22" s="45" t="s">
        <v>7</v>
      </c>
      <c r="C22" s="37">
        <v>866003</v>
      </c>
      <c r="D22" s="37">
        <v>408972</v>
      </c>
      <c r="E22" s="37">
        <v>457031</v>
      </c>
      <c r="F22" s="37">
        <v>865941</v>
      </c>
      <c r="G22" s="37">
        <v>407984</v>
      </c>
      <c r="H22" s="37">
        <v>457957</v>
      </c>
      <c r="I22" s="41">
        <f>C22/F22*100</f>
        <v>100.00715984114392</v>
      </c>
      <c r="J22" s="41">
        <f>D22/G22*100</f>
        <v>100.24216635946507</v>
      </c>
      <c r="K22" s="41">
        <f>E22/H22*100</f>
        <v>99.79779760981926</v>
      </c>
    </row>
    <row r="23" spans="2:11" ht="16.5" customHeight="1">
      <c r="B23" s="45" t="s">
        <v>8</v>
      </c>
      <c r="C23" s="37">
        <v>873168</v>
      </c>
      <c r="D23" s="37">
        <v>413088</v>
      </c>
      <c r="E23" s="37">
        <v>460080</v>
      </c>
      <c r="F23" s="37">
        <v>876511</v>
      </c>
      <c r="G23" s="37">
        <v>414289</v>
      </c>
      <c r="H23" s="37">
        <v>462222</v>
      </c>
      <c r="I23" s="41">
        <v>99.6</v>
      </c>
      <c r="J23" s="41">
        <v>99.7</v>
      </c>
      <c r="K23" s="41">
        <v>99.5</v>
      </c>
    </row>
    <row r="24" spans="2:11" ht="16.5" customHeight="1">
      <c r="B24" s="45" t="s">
        <v>9</v>
      </c>
      <c r="C24" s="37">
        <f aca="true" t="shared" si="0" ref="C24:K24">C22-C23</f>
        <v>-7165</v>
      </c>
      <c r="D24" s="37">
        <f t="shared" si="0"/>
        <v>-4116</v>
      </c>
      <c r="E24" s="37">
        <f t="shared" si="0"/>
        <v>-3049</v>
      </c>
      <c r="F24" s="37">
        <f t="shared" si="0"/>
        <v>-10570</v>
      </c>
      <c r="G24" s="37">
        <f t="shared" si="0"/>
        <v>-6305</v>
      </c>
      <c r="H24" s="37">
        <f t="shared" si="0"/>
        <v>-4265</v>
      </c>
      <c r="I24" s="41">
        <f t="shared" si="0"/>
        <v>0.40715984114392256</v>
      </c>
      <c r="J24" s="41">
        <f t="shared" si="0"/>
        <v>0.542166359465071</v>
      </c>
      <c r="K24" s="41">
        <f t="shared" si="0"/>
        <v>0.2977976098192556</v>
      </c>
    </row>
    <row r="25" spans="2:11" ht="16.5" customHeight="1">
      <c r="B25" s="46" t="s">
        <v>10</v>
      </c>
      <c r="C25" s="42">
        <f aca="true" t="shared" si="1" ref="C25:H25">(C22-C23)/C23*100</f>
        <v>-0.8205751928609386</v>
      </c>
      <c r="D25" s="42">
        <f t="shared" si="1"/>
        <v>-0.9963978619567743</v>
      </c>
      <c r="E25" s="42">
        <f t="shared" si="1"/>
        <v>-0.6627108328986263</v>
      </c>
      <c r="F25" s="42">
        <f t="shared" si="1"/>
        <v>-1.2059175526604915</v>
      </c>
      <c r="G25" s="42">
        <f t="shared" si="1"/>
        <v>-1.5218844816058354</v>
      </c>
      <c r="H25" s="42">
        <f t="shared" si="1"/>
        <v>-0.9227167897676873</v>
      </c>
      <c r="I25" s="43" t="s">
        <v>32</v>
      </c>
      <c r="J25" s="43" t="s">
        <v>32</v>
      </c>
      <c r="K25" s="43" t="s">
        <v>32</v>
      </c>
    </row>
    <row r="26" ht="16.5" customHeight="1">
      <c r="B26" s="2" t="s">
        <v>19</v>
      </c>
    </row>
    <row r="28" ht="16.5" customHeight="1">
      <c r="B28" s="1" t="s">
        <v>70</v>
      </c>
    </row>
  </sheetData>
  <sheetProtection/>
  <mergeCells count="6">
    <mergeCell ref="A1:K1"/>
    <mergeCell ref="A2:K2"/>
    <mergeCell ref="I19:K19"/>
    <mergeCell ref="F19:H19"/>
    <mergeCell ref="C19:E19"/>
    <mergeCell ref="B19:B2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PageLayoutView="0" workbookViewId="0" topLeftCell="A1">
      <selection activeCell="A1" sqref="A1:K1"/>
    </sheetView>
  </sheetViews>
  <sheetFormatPr defaultColWidth="9.00390625" defaultRowHeight="16.5" customHeight="1"/>
  <cols>
    <col min="1" max="1" width="2.00390625" style="1" customWidth="1"/>
    <col min="2" max="2" width="6.25390625" style="1" customWidth="1"/>
    <col min="3" max="5" width="10.50390625" style="1" customWidth="1"/>
    <col min="6" max="6" width="5.125" style="1" customWidth="1"/>
    <col min="7" max="7" width="5.25390625" style="1" customWidth="1"/>
    <col min="8" max="11" width="10.50390625" style="1" customWidth="1"/>
    <col min="12" max="12" width="22.75390625" style="1" bestFit="1" customWidth="1"/>
    <col min="13" max="13" width="9.50390625" style="1" bestFit="1" customWidth="1"/>
    <col min="14" max="15" width="8.50390625" style="1" bestFit="1" customWidth="1"/>
    <col min="16" max="17" width="9.50390625" style="1" bestFit="1" customWidth="1"/>
    <col min="18" max="16384" width="9.00390625" style="1" customWidth="1"/>
  </cols>
  <sheetData>
    <row r="1" ht="16.5" customHeight="1">
      <c r="A1" s="33" t="s">
        <v>81</v>
      </c>
    </row>
    <row r="2" ht="16.5" customHeight="1">
      <c r="B2" s="1" t="s">
        <v>82</v>
      </c>
    </row>
    <row r="3" ht="16.5" customHeight="1">
      <c r="B3" s="1" t="s">
        <v>83</v>
      </c>
    </row>
    <row r="4" ht="16.5" customHeight="1">
      <c r="B4" s="1" t="s">
        <v>104</v>
      </c>
    </row>
    <row r="5" ht="16.5" customHeight="1">
      <c r="B5" s="1" t="s">
        <v>85</v>
      </c>
    </row>
    <row r="6" ht="16.5" customHeight="1">
      <c r="B6" s="1" t="s">
        <v>84</v>
      </c>
    </row>
    <row r="8" ht="16.5" customHeight="1">
      <c r="B8" s="1" t="s">
        <v>88</v>
      </c>
    </row>
    <row r="9" spans="2:8" ht="16.5" customHeight="1">
      <c r="B9" s="68" t="s">
        <v>114</v>
      </c>
      <c r="H9" s="68" t="s">
        <v>115</v>
      </c>
    </row>
    <row r="10" spans="2:11" ht="16.5" customHeight="1">
      <c r="B10" s="162" t="s">
        <v>29</v>
      </c>
      <c r="C10" s="160" t="s">
        <v>151</v>
      </c>
      <c r="D10" s="161"/>
      <c r="E10" s="160" t="s">
        <v>152</v>
      </c>
      <c r="F10" s="161"/>
      <c r="G10" s="161"/>
      <c r="H10" s="160" t="s">
        <v>153</v>
      </c>
      <c r="I10" s="161"/>
      <c r="J10" s="160" t="s">
        <v>154</v>
      </c>
      <c r="K10" s="161"/>
    </row>
    <row r="11" spans="2:11" ht="16.5" customHeight="1">
      <c r="B11" s="162"/>
      <c r="C11" s="139" t="s">
        <v>30</v>
      </c>
      <c r="D11" s="53" t="s">
        <v>86</v>
      </c>
      <c r="E11" s="139" t="s">
        <v>30</v>
      </c>
      <c r="F11" s="163" t="s">
        <v>86</v>
      </c>
      <c r="G11" s="164"/>
      <c r="H11" s="139" t="s">
        <v>30</v>
      </c>
      <c r="I11" s="53" t="s">
        <v>87</v>
      </c>
      <c r="J11" s="139" t="s">
        <v>30</v>
      </c>
      <c r="K11" s="53" t="s">
        <v>87</v>
      </c>
    </row>
    <row r="12" spans="2:11" ht="16.5" customHeight="1">
      <c r="B12" s="136"/>
      <c r="C12" s="34"/>
      <c r="D12" s="35" t="s">
        <v>6</v>
      </c>
      <c r="E12" s="34"/>
      <c r="F12" s="49"/>
      <c r="G12" s="50" t="s">
        <v>6</v>
      </c>
      <c r="H12" s="34"/>
      <c r="I12" s="35" t="s">
        <v>6</v>
      </c>
      <c r="J12" s="34"/>
      <c r="K12" s="35" t="s">
        <v>6</v>
      </c>
    </row>
    <row r="13" spans="2:11" ht="16.5" customHeight="1">
      <c r="B13" s="137">
        <v>1</v>
      </c>
      <c r="C13" s="36" t="s">
        <v>20</v>
      </c>
      <c r="D13" s="37">
        <v>42794</v>
      </c>
      <c r="E13" s="36" t="s">
        <v>28</v>
      </c>
      <c r="F13" s="51"/>
      <c r="G13" s="52">
        <v>222</v>
      </c>
      <c r="H13" s="36" t="s">
        <v>20</v>
      </c>
      <c r="I13" s="37">
        <v>19539</v>
      </c>
      <c r="J13" s="36" t="s">
        <v>27</v>
      </c>
      <c r="K13" s="37">
        <v>452</v>
      </c>
    </row>
    <row r="14" spans="2:12" ht="16.5" customHeight="1">
      <c r="B14" s="137">
        <v>2</v>
      </c>
      <c r="C14" s="36" t="s">
        <v>22</v>
      </c>
      <c r="D14" s="37">
        <v>22393</v>
      </c>
      <c r="E14" s="36" t="s">
        <v>27</v>
      </c>
      <c r="F14" s="51"/>
      <c r="G14" s="52">
        <v>453</v>
      </c>
      <c r="H14" s="36" t="s">
        <v>22</v>
      </c>
      <c r="I14" s="37">
        <v>13497</v>
      </c>
      <c r="J14" s="36" t="s">
        <v>28</v>
      </c>
      <c r="K14" s="37">
        <v>500</v>
      </c>
      <c r="L14" s="48"/>
    </row>
    <row r="15" spans="2:12" ht="16.5" customHeight="1">
      <c r="B15" s="137">
        <v>3</v>
      </c>
      <c r="C15" s="36" t="s">
        <v>24</v>
      </c>
      <c r="D15" s="37">
        <v>7930</v>
      </c>
      <c r="E15" s="36" t="s">
        <v>77</v>
      </c>
      <c r="F15" s="151">
        <v>796</v>
      </c>
      <c r="G15" s="152"/>
      <c r="H15" s="36" t="s">
        <v>73</v>
      </c>
      <c r="I15" s="37">
        <v>13370</v>
      </c>
      <c r="J15" s="36" t="s">
        <v>75</v>
      </c>
      <c r="K15" s="37">
        <v>1171</v>
      </c>
      <c r="L15"/>
    </row>
    <row r="16" spans="2:12" ht="16.5" customHeight="1">
      <c r="B16" s="137">
        <v>4</v>
      </c>
      <c r="C16" s="36" t="s">
        <v>23</v>
      </c>
      <c r="D16" s="37">
        <v>7762</v>
      </c>
      <c r="E16" s="36" t="s">
        <v>25</v>
      </c>
      <c r="F16" s="151">
        <v>904</v>
      </c>
      <c r="G16" s="152"/>
      <c r="H16" s="36" t="s">
        <v>21</v>
      </c>
      <c r="I16" s="37">
        <v>10278</v>
      </c>
      <c r="J16" s="36" t="s">
        <v>77</v>
      </c>
      <c r="K16" s="37">
        <v>1785</v>
      </c>
      <c r="L16"/>
    </row>
    <row r="17" spans="2:12" ht="16.5" customHeight="1">
      <c r="B17" s="138">
        <v>5</v>
      </c>
      <c r="C17" s="38" t="s">
        <v>73</v>
      </c>
      <c r="D17" s="39">
        <v>6515</v>
      </c>
      <c r="E17" s="38" t="s">
        <v>76</v>
      </c>
      <c r="F17" s="165">
        <v>1283</v>
      </c>
      <c r="G17" s="166"/>
      <c r="H17" s="38" t="s">
        <v>74</v>
      </c>
      <c r="I17" s="39">
        <v>8680</v>
      </c>
      <c r="J17" s="38" t="s">
        <v>26</v>
      </c>
      <c r="K17" s="39">
        <v>2211</v>
      </c>
      <c r="L17"/>
    </row>
    <row r="18" ht="16.5" customHeight="1">
      <c r="L18"/>
    </row>
    <row r="19" spans="2:12" ht="16.5" customHeight="1">
      <c r="B19" s="1" t="s">
        <v>103</v>
      </c>
      <c r="L19"/>
    </row>
    <row r="20" spans="2:12" ht="16.5" customHeight="1">
      <c r="B20" s="146" t="s">
        <v>86</v>
      </c>
      <c r="C20" s="147"/>
      <c r="D20" s="147"/>
      <c r="E20" s="147"/>
      <c r="F20" s="140" t="s">
        <v>155</v>
      </c>
      <c r="G20" s="146" t="s">
        <v>87</v>
      </c>
      <c r="H20" s="147"/>
      <c r="I20" s="147"/>
      <c r="J20" s="147"/>
      <c r="K20" s="140" t="s">
        <v>155</v>
      </c>
      <c r="L20"/>
    </row>
    <row r="21" spans="2:12" ht="16.5" customHeight="1">
      <c r="B21" s="54" t="s">
        <v>89</v>
      </c>
      <c r="C21" s="55"/>
      <c r="D21" s="55"/>
      <c r="E21" s="154">
        <v>471626</v>
      </c>
      <c r="F21" s="155"/>
      <c r="G21" s="49" t="s">
        <v>96</v>
      </c>
      <c r="H21" s="55"/>
      <c r="I21" s="55"/>
      <c r="J21" s="55"/>
      <c r="K21" s="56">
        <v>471807</v>
      </c>
      <c r="L21"/>
    </row>
    <row r="22" spans="2:12" ht="16.5" customHeight="1">
      <c r="B22" s="57" t="s">
        <v>90</v>
      </c>
      <c r="C22" s="58"/>
      <c r="D22" s="59"/>
      <c r="E22" s="156">
        <v>312983</v>
      </c>
      <c r="F22" s="157"/>
      <c r="G22" s="61" t="s">
        <v>97</v>
      </c>
      <c r="H22" s="58"/>
      <c r="I22" s="59"/>
      <c r="J22" s="58"/>
      <c r="K22" s="60">
        <v>312983</v>
      </c>
      <c r="L22"/>
    </row>
    <row r="23" spans="2:12" ht="16.5" customHeight="1">
      <c r="B23" s="57" t="s">
        <v>91</v>
      </c>
      <c r="C23" s="58"/>
      <c r="D23" s="62"/>
      <c r="E23" s="156">
        <v>158643</v>
      </c>
      <c r="F23" s="157"/>
      <c r="G23" s="61" t="s">
        <v>98</v>
      </c>
      <c r="H23" s="58"/>
      <c r="I23" s="62"/>
      <c r="J23" s="58"/>
      <c r="K23" s="60">
        <v>158824</v>
      </c>
      <c r="L23"/>
    </row>
    <row r="24" spans="2:12" ht="16.5" customHeight="1">
      <c r="B24" s="57" t="s">
        <v>92</v>
      </c>
      <c r="C24" s="58"/>
      <c r="D24" s="62"/>
      <c r="E24" s="156">
        <v>122264</v>
      </c>
      <c r="F24" s="157"/>
      <c r="G24" s="61" t="s">
        <v>99</v>
      </c>
      <c r="H24" s="58"/>
      <c r="I24" s="62"/>
      <c r="J24" s="58"/>
      <c r="K24" s="60">
        <v>122264</v>
      </c>
      <c r="L24"/>
    </row>
    <row r="25" spans="2:12" ht="16.5" customHeight="1">
      <c r="B25" s="57" t="s">
        <v>95</v>
      </c>
      <c r="C25" s="58"/>
      <c r="D25" s="62"/>
      <c r="E25" s="156">
        <v>36379</v>
      </c>
      <c r="F25" s="157"/>
      <c r="G25" s="61" t="s">
        <v>100</v>
      </c>
      <c r="H25" s="58"/>
      <c r="I25" s="62"/>
      <c r="J25" s="58"/>
      <c r="K25" s="60">
        <v>36560</v>
      </c>
      <c r="L25"/>
    </row>
    <row r="26" spans="2:12" ht="16.5" customHeight="1">
      <c r="B26" s="57" t="s">
        <v>93</v>
      </c>
      <c r="C26" s="58"/>
      <c r="D26" s="62"/>
      <c r="E26" s="156">
        <v>30491</v>
      </c>
      <c r="F26" s="157"/>
      <c r="G26" s="61" t="s">
        <v>101</v>
      </c>
      <c r="H26" s="58"/>
      <c r="I26" s="62"/>
      <c r="J26" s="58"/>
      <c r="K26" s="60">
        <v>30514</v>
      </c>
      <c r="L26"/>
    </row>
    <row r="27" spans="2:11" ht="16.5" customHeight="1">
      <c r="B27" s="63" t="s">
        <v>94</v>
      </c>
      <c r="C27" s="64"/>
      <c r="D27" s="65"/>
      <c r="E27" s="158">
        <v>4847</v>
      </c>
      <c r="F27" s="159"/>
      <c r="G27" s="67" t="s">
        <v>102</v>
      </c>
      <c r="H27" s="64"/>
      <c r="I27" s="65"/>
      <c r="J27" s="64"/>
      <c r="K27" s="66">
        <v>4555</v>
      </c>
    </row>
    <row r="28" spans="2:11" ht="16.5" customHeight="1">
      <c r="B28" s="153" t="s">
        <v>42</v>
      </c>
      <c r="C28" s="153"/>
      <c r="D28" s="153"/>
      <c r="E28" s="153"/>
      <c r="F28" s="153"/>
      <c r="G28" s="153"/>
      <c r="H28" s="153"/>
      <c r="I28" s="153"/>
      <c r="J28" s="153"/>
      <c r="K28" s="153"/>
    </row>
    <row r="30" ht="16.5" customHeight="1">
      <c r="B30" s="1" t="s">
        <v>43</v>
      </c>
    </row>
    <row r="34" spans="2:7" s="70" customFormat="1" ht="16.5" customHeight="1">
      <c r="B34" s="69"/>
      <c r="C34" s="69" t="s">
        <v>33</v>
      </c>
      <c r="D34" s="69" t="s">
        <v>34</v>
      </c>
      <c r="E34" s="69" t="s">
        <v>35</v>
      </c>
      <c r="F34" s="69" t="s">
        <v>8</v>
      </c>
      <c r="G34" s="69" t="s">
        <v>7</v>
      </c>
    </row>
    <row r="35" spans="2:7" s="70" customFormat="1" ht="16.5" customHeight="1">
      <c r="B35" s="71" t="s">
        <v>36</v>
      </c>
      <c r="C35" s="72">
        <v>27376</v>
      </c>
      <c r="D35" s="72">
        <v>31408</v>
      </c>
      <c r="E35" s="72">
        <v>34870</v>
      </c>
      <c r="F35" s="72">
        <v>34754</v>
      </c>
      <c r="G35" s="73">
        <v>36560</v>
      </c>
    </row>
    <row r="36" spans="2:7" s="70" customFormat="1" ht="16.5" customHeight="1">
      <c r="B36" s="71" t="s">
        <v>37</v>
      </c>
      <c r="C36" s="72">
        <v>16195</v>
      </c>
      <c r="D36" s="72">
        <v>20271</v>
      </c>
      <c r="E36" s="72">
        <v>27338</v>
      </c>
      <c r="F36" s="72">
        <v>31233</v>
      </c>
      <c r="G36" s="73">
        <v>36379</v>
      </c>
    </row>
    <row r="37" spans="2:7" s="70" customFormat="1" ht="16.5" customHeight="1">
      <c r="B37" s="71" t="s">
        <v>38</v>
      </c>
      <c r="C37" s="72">
        <v>22381</v>
      </c>
      <c r="D37" s="72">
        <v>26340</v>
      </c>
      <c r="E37" s="72">
        <v>29418</v>
      </c>
      <c r="F37" s="72">
        <v>29157</v>
      </c>
      <c r="G37" s="73">
        <v>30514</v>
      </c>
    </row>
    <row r="38" spans="2:7" s="70" customFormat="1" ht="16.5" customHeight="1">
      <c r="B38" s="71" t="s">
        <v>39</v>
      </c>
      <c r="C38" s="72">
        <v>13112</v>
      </c>
      <c r="D38" s="72">
        <v>16429</v>
      </c>
      <c r="E38" s="72">
        <v>22609</v>
      </c>
      <c r="F38" s="72">
        <v>26280</v>
      </c>
      <c r="G38" s="73">
        <v>30491</v>
      </c>
    </row>
    <row r="39" spans="2:7" s="70" customFormat="1" ht="16.5" customHeight="1">
      <c r="B39" s="71" t="s">
        <v>40</v>
      </c>
      <c r="C39" s="72">
        <v>3803</v>
      </c>
      <c r="D39" s="72">
        <v>4031</v>
      </c>
      <c r="E39" s="72">
        <v>4295</v>
      </c>
      <c r="F39" s="72">
        <v>4453</v>
      </c>
      <c r="G39" s="73">
        <v>4555</v>
      </c>
    </row>
    <row r="40" spans="2:7" s="70" customFormat="1" ht="16.5" customHeight="1">
      <c r="B40" s="71" t="s">
        <v>41</v>
      </c>
      <c r="C40" s="72">
        <v>2634</v>
      </c>
      <c r="D40" s="72">
        <v>3387</v>
      </c>
      <c r="E40" s="72">
        <v>3947</v>
      </c>
      <c r="F40" s="72">
        <v>4172</v>
      </c>
      <c r="G40" s="73">
        <v>4847</v>
      </c>
    </row>
  </sheetData>
  <sheetProtection/>
  <mergeCells count="19">
    <mergeCell ref="J10:K10"/>
    <mergeCell ref="B20:E20"/>
    <mergeCell ref="G20:J20"/>
    <mergeCell ref="B10:B11"/>
    <mergeCell ref="C10:D10"/>
    <mergeCell ref="E10:G10"/>
    <mergeCell ref="H10:I10"/>
    <mergeCell ref="F15:G15"/>
    <mergeCell ref="F11:G11"/>
    <mergeCell ref="F17:G17"/>
    <mergeCell ref="F16:G16"/>
    <mergeCell ref="B28:K28"/>
    <mergeCell ref="E21:F21"/>
    <mergeCell ref="E22:F22"/>
    <mergeCell ref="E23:F23"/>
    <mergeCell ref="E24:F24"/>
    <mergeCell ref="E25:F25"/>
    <mergeCell ref="E27:F27"/>
    <mergeCell ref="E26:F2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PageLayoutView="0" workbookViewId="0" topLeftCell="A1">
      <selection activeCell="A1" sqref="A1:K1"/>
    </sheetView>
  </sheetViews>
  <sheetFormatPr defaultColWidth="9.00390625" defaultRowHeight="16.5" customHeight="1"/>
  <cols>
    <col min="1" max="4" width="2.00390625" style="1" customWidth="1"/>
    <col min="5" max="5" width="9.00390625" style="1" customWidth="1"/>
    <col min="6" max="9" width="7.125" style="1" customWidth="1"/>
    <col min="10" max="10" width="6.25390625" style="1" customWidth="1"/>
    <col min="11" max="13" width="6.00390625" style="1" customWidth="1"/>
    <col min="14" max="15" width="7.25390625" style="1" customWidth="1"/>
    <col min="16" max="16" width="8.375" style="1" customWidth="1"/>
    <col min="17" max="16384" width="9.00390625" style="1" customWidth="1"/>
  </cols>
  <sheetData>
    <row r="1" ht="16.5" customHeight="1">
      <c r="A1" s="33" t="s">
        <v>44</v>
      </c>
    </row>
    <row r="2" ht="16.5" customHeight="1">
      <c r="B2" s="1" t="s">
        <v>105</v>
      </c>
    </row>
    <row r="3" ht="16.5" customHeight="1">
      <c r="B3" s="1" t="s">
        <v>106</v>
      </c>
    </row>
    <row r="4" ht="16.5" customHeight="1">
      <c r="B4" s="1" t="s">
        <v>108</v>
      </c>
    </row>
    <row r="5" ht="16.5" customHeight="1">
      <c r="B5" s="1" t="s">
        <v>107</v>
      </c>
    </row>
    <row r="6" ht="16.5" customHeight="1">
      <c r="B6" s="1" t="s">
        <v>110</v>
      </c>
    </row>
    <row r="7" ht="16.5" customHeight="1">
      <c r="B7" s="1" t="s">
        <v>109</v>
      </c>
    </row>
    <row r="9" spans="2:11" ht="16.5" customHeight="1">
      <c r="B9" s="5" t="s">
        <v>150</v>
      </c>
      <c r="C9" s="4"/>
      <c r="D9" s="4"/>
      <c r="E9" s="4"/>
      <c r="F9" s="4"/>
      <c r="G9" s="4"/>
      <c r="H9" s="4"/>
      <c r="I9" s="4"/>
      <c r="J9" s="4"/>
      <c r="K9" s="4"/>
    </row>
    <row r="10" ht="16.5" customHeight="1">
      <c r="O10" s="3" t="s">
        <v>53</v>
      </c>
    </row>
    <row r="11" spans="2:16" ht="16.5" customHeight="1">
      <c r="B11" s="173" t="s">
        <v>45</v>
      </c>
      <c r="C11" s="173"/>
      <c r="D11" s="173"/>
      <c r="E11" s="173"/>
      <c r="F11" s="171" t="s">
        <v>60</v>
      </c>
      <c r="G11" s="171"/>
      <c r="H11" s="171"/>
      <c r="I11" s="171"/>
      <c r="J11" s="171" t="s">
        <v>61</v>
      </c>
      <c r="K11" s="171"/>
      <c r="L11" s="171"/>
      <c r="M11" s="171"/>
      <c r="N11" s="167" t="s">
        <v>62</v>
      </c>
      <c r="O11" s="168"/>
      <c r="P11" s="169"/>
    </row>
    <row r="12" spans="2:16" ht="16.5" customHeight="1">
      <c r="B12" s="173"/>
      <c r="C12" s="173"/>
      <c r="D12" s="173"/>
      <c r="E12" s="173"/>
      <c r="F12" s="172" t="s">
        <v>34</v>
      </c>
      <c r="G12" s="170" t="s">
        <v>54</v>
      </c>
      <c r="H12" s="170" t="s">
        <v>55</v>
      </c>
      <c r="I12" s="170" t="s">
        <v>56</v>
      </c>
      <c r="J12" s="172" t="s">
        <v>34</v>
      </c>
      <c r="K12" s="170" t="s">
        <v>54</v>
      </c>
      <c r="L12" s="170" t="s">
        <v>55</v>
      </c>
      <c r="M12" s="170" t="s">
        <v>56</v>
      </c>
      <c r="N12" s="31" t="s">
        <v>34</v>
      </c>
      <c r="O12" s="31" t="s">
        <v>35</v>
      </c>
      <c r="P12" s="31" t="s">
        <v>8</v>
      </c>
    </row>
    <row r="13" spans="2:16" ht="16.5" customHeight="1">
      <c r="B13" s="173"/>
      <c r="C13" s="173"/>
      <c r="D13" s="173"/>
      <c r="E13" s="173"/>
      <c r="F13" s="172"/>
      <c r="G13" s="170"/>
      <c r="H13" s="170"/>
      <c r="I13" s="170"/>
      <c r="J13" s="172"/>
      <c r="K13" s="170"/>
      <c r="L13" s="170"/>
      <c r="M13" s="170"/>
      <c r="N13" s="32" t="s">
        <v>58</v>
      </c>
      <c r="O13" s="32" t="s">
        <v>59</v>
      </c>
      <c r="P13" s="32" t="s">
        <v>57</v>
      </c>
    </row>
    <row r="14" spans="2:16" ht="15" customHeight="1">
      <c r="B14" s="25" t="s">
        <v>46</v>
      </c>
      <c r="C14" s="26"/>
      <c r="D14" s="26"/>
      <c r="E14" s="26"/>
      <c r="F14" s="7">
        <v>486918</v>
      </c>
      <c r="G14" s="8">
        <v>502537</v>
      </c>
      <c r="H14" s="8">
        <v>485844</v>
      </c>
      <c r="I14" s="9">
        <v>471807</v>
      </c>
      <c r="J14" s="10">
        <v>100</v>
      </c>
      <c r="K14" s="10">
        <v>100</v>
      </c>
      <c r="L14" s="10">
        <v>100</v>
      </c>
      <c r="M14" s="10">
        <v>100</v>
      </c>
      <c r="N14" s="11">
        <v>3.2</v>
      </c>
      <c r="O14" s="10">
        <v>-3.3</v>
      </c>
      <c r="P14" s="12">
        <f>(I14-H14)/H14*100</f>
        <v>-2.889199002148838</v>
      </c>
    </row>
    <row r="15" spans="2:16" ht="15" customHeight="1">
      <c r="B15" s="27"/>
      <c r="C15" s="28" t="s">
        <v>47</v>
      </c>
      <c r="D15" s="28"/>
      <c r="E15" s="28"/>
      <c r="F15" s="13">
        <v>118158</v>
      </c>
      <c r="G15" s="14">
        <v>95056</v>
      </c>
      <c r="H15" s="14">
        <v>87775</v>
      </c>
      <c r="I15" s="15">
        <v>76858</v>
      </c>
      <c r="J15" s="16">
        <f aca="true" t="shared" si="0" ref="J15:L20">F15/F$14*100</f>
        <v>24.266508939903638</v>
      </c>
      <c r="K15" s="16">
        <f t="shared" si="0"/>
        <v>18.915224152649458</v>
      </c>
      <c r="L15" s="16">
        <f t="shared" si="0"/>
        <v>18.06649871152057</v>
      </c>
      <c r="M15" s="16">
        <f aca="true" t="shared" si="1" ref="M15:M20">I15/I$14*100</f>
        <v>16.290135585101535</v>
      </c>
      <c r="N15" s="17">
        <v>-19.6</v>
      </c>
      <c r="O15" s="16">
        <v>-7.7</v>
      </c>
      <c r="P15" s="18">
        <f aca="true" t="shared" si="2" ref="P15:P20">(I15-H15)/H15*100</f>
        <v>-12.437482198803758</v>
      </c>
    </row>
    <row r="16" spans="2:16" ht="15" customHeight="1">
      <c r="B16" s="27"/>
      <c r="C16" s="28" t="s">
        <v>48</v>
      </c>
      <c r="D16" s="28"/>
      <c r="E16" s="28"/>
      <c r="F16" s="13">
        <v>368760</v>
      </c>
      <c r="G16" s="14">
        <v>407481</v>
      </c>
      <c r="H16" s="14">
        <v>398069</v>
      </c>
      <c r="I16" s="15">
        <v>394949</v>
      </c>
      <c r="J16" s="16">
        <f t="shared" si="0"/>
        <v>75.73349106009636</v>
      </c>
      <c r="K16" s="16">
        <f t="shared" si="0"/>
        <v>81.08477584735054</v>
      </c>
      <c r="L16" s="16">
        <f t="shared" si="0"/>
        <v>81.93350128847942</v>
      </c>
      <c r="M16" s="16">
        <f t="shared" si="1"/>
        <v>83.70986441489846</v>
      </c>
      <c r="N16" s="17">
        <v>10.5</v>
      </c>
      <c r="O16" s="16">
        <v>-2.3</v>
      </c>
      <c r="P16" s="18">
        <f t="shared" si="2"/>
        <v>-0.7837837158884515</v>
      </c>
    </row>
    <row r="17" spans="2:16" ht="15" customHeight="1">
      <c r="B17" s="27"/>
      <c r="C17" s="28"/>
      <c r="D17" s="28" t="s">
        <v>49</v>
      </c>
      <c r="E17" s="28"/>
      <c r="F17" s="13">
        <v>215125</v>
      </c>
      <c r="G17" s="14">
        <v>235779</v>
      </c>
      <c r="H17" s="14">
        <v>219092</v>
      </c>
      <c r="I17" s="15">
        <v>236125</v>
      </c>
      <c r="J17" s="16">
        <f t="shared" si="0"/>
        <v>44.1809503858966</v>
      </c>
      <c r="K17" s="16">
        <f t="shared" si="0"/>
        <v>46.917739390333445</v>
      </c>
      <c r="L17" s="16">
        <f t="shared" si="0"/>
        <v>45.095133417310905</v>
      </c>
      <c r="M17" s="16">
        <f t="shared" si="1"/>
        <v>50.04694716271696</v>
      </c>
      <c r="N17" s="17">
        <v>9.6</v>
      </c>
      <c r="O17" s="16">
        <v>-7.1</v>
      </c>
      <c r="P17" s="18">
        <f t="shared" si="2"/>
        <v>7.774359629744581</v>
      </c>
    </row>
    <row r="18" spans="2:16" ht="15" customHeight="1">
      <c r="B18" s="27"/>
      <c r="C18" s="28"/>
      <c r="D18" s="28" t="s">
        <v>50</v>
      </c>
      <c r="E18" s="28"/>
      <c r="F18" s="13">
        <v>153635</v>
      </c>
      <c r="G18" s="14">
        <v>171702</v>
      </c>
      <c r="H18" s="14">
        <v>178977</v>
      </c>
      <c r="I18" s="15">
        <v>158824</v>
      </c>
      <c r="J18" s="16">
        <f t="shared" si="0"/>
        <v>31.552540674199765</v>
      </c>
      <c r="K18" s="16">
        <f t="shared" si="0"/>
        <v>34.1670364570171</v>
      </c>
      <c r="L18" s="16">
        <f t="shared" si="0"/>
        <v>36.83836787116853</v>
      </c>
      <c r="M18" s="16">
        <f t="shared" si="1"/>
        <v>33.66291725218151</v>
      </c>
      <c r="N18" s="17">
        <v>11.8</v>
      </c>
      <c r="O18" s="16">
        <v>4.2</v>
      </c>
      <c r="P18" s="18">
        <f t="shared" si="2"/>
        <v>-11.260106047145722</v>
      </c>
    </row>
    <row r="19" spans="2:16" ht="15" customHeight="1">
      <c r="B19" s="27"/>
      <c r="C19" s="28"/>
      <c r="D19" s="28"/>
      <c r="E19" s="28" t="s">
        <v>51</v>
      </c>
      <c r="F19" s="13">
        <v>122227</v>
      </c>
      <c r="G19" s="14">
        <v>136832</v>
      </c>
      <c r="H19" s="14">
        <v>144223</v>
      </c>
      <c r="I19" s="15">
        <v>122264</v>
      </c>
      <c r="J19" s="16">
        <f t="shared" si="0"/>
        <v>25.1021732612062</v>
      </c>
      <c r="K19" s="16">
        <f t="shared" si="0"/>
        <v>27.228243890499606</v>
      </c>
      <c r="L19" s="16">
        <f t="shared" si="0"/>
        <v>29.68504293559249</v>
      </c>
      <c r="M19" s="16">
        <f t="shared" si="1"/>
        <v>25.913986015468186</v>
      </c>
      <c r="N19" s="17">
        <v>11.9</v>
      </c>
      <c r="O19" s="16">
        <v>5.4</v>
      </c>
      <c r="P19" s="18">
        <f t="shared" si="2"/>
        <v>-15.22572682581835</v>
      </c>
    </row>
    <row r="20" spans="2:16" ht="15" customHeight="1">
      <c r="B20" s="27"/>
      <c r="C20" s="28"/>
      <c r="D20" s="28"/>
      <c r="E20" s="28" t="s">
        <v>52</v>
      </c>
      <c r="F20" s="13">
        <v>31408</v>
      </c>
      <c r="G20" s="14">
        <v>34870</v>
      </c>
      <c r="H20" s="14">
        <v>34754</v>
      </c>
      <c r="I20" s="15">
        <v>36560</v>
      </c>
      <c r="J20" s="16">
        <f t="shared" si="0"/>
        <v>6.450367412993565</v>
      </c>
      <c r="K20" s="16">
        <f t="shared" si="0"/>
        <v>6.93879256651749</v>
      </c>
      <c r="L20" s="16">
        <f t="shared" si="0"/>
        <v>7.153324935576029</v>
      </c>
      <c r="M20" s="16">
        <f t="shared" si="1"/>
        <v>7.748931236713317</v>
      </c>
      <c r="N20" s="17">
        <v>11</v>
      </c>
      <c r="O20" s="16">
        <v>-0.3</v>
      </c>
      <c r="P20" s="18">
        <f t="shared" si="2"/>
        <v>5.196524141106059</v>
      </c>
    </row>
    <row r="21" spans="2:16" ht="15" customHeight="1">
      <c r="B21" s="27"/>
      <c r="C21" s="28"/>
      <c r="D21" s="28"/>
      <c r="E21" s="28"/>
      <c r="F21" s="13"/>
      <c r="G21" s="14"/>
      <c r="H21" s="14"/>
      <c r="I21" s="15"/>
      <c r="J21" s="16"/>
      <c r="K21" s="16"/>
      <c r="L21" s="16"/>
      <c r="M21" s="16"/>
      <c r="N21" s="17"/>
      <c r="O21" s="16"/>
      <c r="P21" s="18"/>
    </row>
    <row r="22" spans="2:16" ht="15" customHeight="1">
      <c r="B22" s="27" t="s">
        <v>63</v>
      </c>
      <c r="C22" s="28"/>
      <c r="D22" s="28"/>
      <c r="E22" s="28"/>
      <c r="F22" s="13">
        <v>426775</v>
      </c>
      <c r="G22" s="14">
        <v>443037</v>
      </c>
      <c r="H22" s="14">
        <v>431457</v>
      </c>
      <c r="I22" s="15">
        <v>423379</v>
      </c>
      <c r="J22" s="16">
        <v>100</v>
      </c>
      <c r="K22" s="16">
        <v>100</v>
      </c>
      <c r="L22" s="16">
        <v>100</v>
      </c>
      <c r="M22" s="16">
        <v>100</v>
      </c>
      <c r="N22" s="17">
        <v>3.8</v>
      </c>
      <c r="O22" s="16">
        <v>-2.6</v>
      </c>
      <c r="P22" s="18">
        <f aca="true" t="shared" si="3" ref="P22:P28">(I22-H22)/H22*100</f>
        <v>-1.8722607351369893</v>
      </c>
    </row>
    <row r="23" spans="2:16" ht="15" customHeight="1">
      <c r="B23" s="27"/>
      <c r="C23" s="28" t="s">
        <v>47</v>
      </c>
      <c r="D23" s="28"/>
      <c r="E23" s="28"/>
      <c r="F23" s="13">
        <v>118158</v>
      </c>
      <c r="G23" s="14">
        <v>95056</v>
      </c>
      <c r="H23" s="14">
        <v>87775</v>
      </c>
      <c r="I23" s="15">
        <v>76858</v>
      </c>
      <c r="J23" s="16">
        <v>27.7</v>
      </c>
      <c r="K23" s="16">
        <v>21.5</v>
      </c>
      <c r="L23" s="16">
        <v>20.3</v>
      </c>
      <c r="M23" s="16">
        <f>I23/I22*100</f>
        <v>18.153474782641556</v>
      </c>
      <c r="N23" s="17">
        <v>-19.6</v>
      </c>
      <c r="O23" s="16">
        <v>-7.7</v>
      </c>
      <c r="P23" s="18">
        <f t="shared" si="3"/>
        <v>-12.437482198803758</v>
      </c>
    </row>
    <row r="24" spans="2:16" ht="15" customHeight="1">
      <c r="B24" s="27"/>
      <c r="C24" s="28" t="s">
        <v>65</v>
      </c>
      <c r="D24" s="28"/>
      <c r="E24" s="28"/>
      <c r="F24" s="13">
        <v>308617</v>
      </c>
      <c r="G24" s="14">
        <v>347981</v>
      </c>
      <c r="H24" s="14">
        <v>343682</v>
      </c>
      <c r="I24" s="15">
        <v>346521</v>
      </c>
      <c r="J24" s="16">
        <v>72.3</v>
      </c>
      <c r="K24" s="16">
        <v>78.5</v>
      </c>
      <c r="L24" s="16">
        <v>79.7</v>
      </c>
      <c r="M24" s="16">
        <f>I24/I22*100</f>
        <v>81.84652521735845</v>
      </c>
      <c r="N24" s="17">
        <v>12.8</v>
      </c>
      <c r="O24" s="16">
        <v>-1.2</v>
      </c>
      <c r="P24" s="18">
        <f t="shared" si="3"/>
        <v>0.8260543176541105</v>
      </c>
    </row>
    <row r="25" spans="2:16" ht="15" customHeight="1">
      <c r="B25" s="27"/>
      <c r="C25" s="28"/>
      <c r="D25" s="28" t="s">
        <v>49</v>
      </c>
      <c r="E25" s="28"/>
      <c r="F25" s="13">
        <v>182754</v>
      </c>
      <c r="G25" s="14">
        <v>203006</v>
      </c>
      <c r="H25" s="14">
        <v>190420</v>
      </c>
      <c r="I25" s="15">
        <v>208428</v>
      </c>
      <c r="J25" s="16">
        <v>42.8</v>
      </c>
      <c r="K25" s="16">
        <v>45.8</v>
      </c>
      <c r="L25" s="16">
        <v>44.1</v>
      </c>
      <c r="M25" s="16">
        <f>I25/I22*100</f>
        <v>49.22965002987867</v>
      </c>
      <c r="N25" s="17">
        <v>11.1</v>
      </c>
      <c r="O25" s="16">
        <v>-6.2</v>
      </c>
      <c r="P25" s="18">
        <f t="shared" si="3"/>
        <v>9.45698981199454</v>
      </c>
    </row>
    <row r="26" spans="2:16" ht="15" customHeight="1">
      <c r="B26" s="27"/>
      <c r="C26" s="28"/>
      <c r="D26" s="28" t="s">
        <v>50</v>
      </c>
      <c r="E26" s="28"/>
      <c r="F26" s="13">
        <v>125863</v>
      </c>
      <c r="G26" s="14">
        <v>144975</v>
      </c>
      <c r="H26" s="14">
        <v>153262</v>
      </c>
      <c r="I26" s="15">
        <v>138093</v>
      </c>
      <c r="J26" s="16">
        <v>29.5</v>
      </c>
      <c r="K26" s="16">
        <v>32.7</v>
      </c>
      <c r="L26" s="16">
        <v>35.5</v>
      </c>
      <c r="M26" s="16">
        <f>I26/$I$22*100</f>
        <v>32.61687518747978</v>
      </c>
      <c r="N26" s="17">
        <v>15.2</v>
      </c>
      <c r="O26" s="16">
        <v>5.7</v>
      </c>
      <c r="P26" s="18">
        <f t="shared" si="3"/>
        <v>-9.897430543774712</v>
      </c>
    </row>
    <row r="27" spans="2:16" ht="15" customHeight="1">
      <c r="B27" s="27"/>
      <c r="C27" s="28"/>
      <c r="D27" s="28"/>
      <c r="E27" s="28" t="s">
        <v>51</v>
      </c>
      <c r="F27" s="13">
        <v>99140</v>
      </c>
      <c r="G27" s="14">
        <v>115382</v>
      </c>
      <c r="H27" s="14">
        <v>123262</v>
      </c>
      <c r="I27" s="15">
        <v>107195</v>
      </c>
      <c r="J27" s="16">
        <v>23.2</v>
      </c>
      <c r="K27" s="16">
        <v>26</v>
      </c>
      <c r="L27" s="16">
        <v>28.6</v>
      </c>
      <c r="M27" s="16">
        <f>I27/$I$22*100</f>
        <v>25.318922289485307</v>
      </c>
      <c r="N27" s="17">
        <v>16.4</v>
      </c>
      <c r="O27" s="16">
        <v>6.8</v>
      </c>
      <c r="P27" s="18">
        <f t="shared" si="3"/>
        <v>-13.034836364816407</v>
      </c>
    </row>
    <row r="28" spans="2:16" ht="15" customHeight="1">
      <c r="B28" s="27"/>
      <c r="C28" s="28"/>
      <c r="D28" s="28"/>
      <c r="E28" s="28" t="s">
        <v>52</v>
      </c>
      <c r="F28" s="13">
        <v>26723</v>
      </c>
      <c r="G28" s="14">
        <v>29593</v>
      </c>
      <c r="H28" s="14">
        <v>30000</v>
      </c>
      <c r="I28" s="15">
        <v>30898</v>
      </c>
      <c r="J28" s="16">
        <v>6.3</v>
      </c>
      <c r="K28" s="16">
        <v>6.7</v>
      </c>
      <c r="L28" s="16">
        <v>7</v>
      </c>
      <c r="M28" s="16">
        <f>I28/$I$22*100</f>
        <v>7.297952897994469</v>
      </c>
      <c r="N28" s="17">
        <v>10.7</v>
      </c>
      <c r="O28" s="16">
        <v>1.4</v>
      </c>
      <c r="P28" s="18">
        <f t="shared" si="3"/>
        <v>2.993333333333333</v>
      </c>
    </row>
    <row r="29" spans="2:16" ht="15" customHeight="1">
      <c r="B29" s="27"/>
      <c r="C29" s="28"/>
      <c r="D29" s="28"/>
      <c r="E29" s="28"/>
      <c r="F29" s="13"/>
      <c r="G29" s="14"/>
      <c r="H29" s="14"/>
      <c r="I29" s="15"/>
      <c r="J29" s="16"/>
      <c r="K29" s="16"/>
      <c r="L29" s="16"/>
      <c r="M29" s="16"/>
      <c r="N29" s="17"/>
      <c r="O29" s="16"/>
      <c r="P29" s="18"/>
    </row>
    <row r="30" spans="2:16" ht="15" customHeight="1">
      <c r="B30" s="27" t="s">
        <v>64</v>
      </c>
      <c r="C30" s="28"/>
      <c r="D30" s="28"/>
      <c r="E30" s="28"/>
      <c r="F30" s="13">
        <v>60143</v>
      </c>
      <c r="G30" s="14">
        <v>59500</v>
      </c>
      <c r="H30" s="14">
        <v>54387</v>
      </c>
      <c r="I30" s="15">
        <v>48428</v>
      </c>
      <c r="J30" s="16">
        <v>100</v>
      </c>
      <c r="K30" s="16">
        <v>100</v>
      </c>
      <c r="L30" s="16">
        <v>100</v>
      </c>
      <c r="M30" s="16">
        <v>100</v>
      </c>
      <c r="N30" s="17">
        <v>-1.1</v>
      </c>
      <c r="O30" s="16">
        <v>-8.6</v>
      </c>
      <c r="P30" s="18">
        <f>(I30-H30)/H30*100</f>
        <v>-10.956662437714895</v>
      </c>
    </row>
    <row r="31" spans="2:16" ht="15" customHeight="1">
      <c r="B31" s="27"/>
      <c r="C31" s="28"/>
      <c r="D31" s="28" t="s">
        <v>49</v>
      </c>
      <c r="E31" s="28"/>
      <c r="F31" s="13">
        <v>32371</v>
      </c>
      <c r="G31" s="14">
        <v>32773</v>
      </c>
      <c r="H31" s="14">
        <v>28672</v>
      </c>
      <c r="I31" s="15">
        <v>27697</v>
      </c>
      <c r="J31" s="16">
        <v>53.8</v>
      </c>
      <c r="K31" s="16">
        <v>55.1</v>
      </c>
      <c r="L31" s="16">
        <v>52.7</v>
      </c>
      <c r="M31" s="16">
        <f>I31/I30*100</f>
        <v>57.19212026100603</v>
      </c>
      <c r="N31" s="17">
        <v>1.2</v>
      </c>
      <c r="O31" s="16">
        <v>-12.5</v>
      </c>
      <c r="P31" s="18">
        <f>(I31-H31)/H31*100</f>
        <v>-3.400530133928571</v>
      </c>
    </row>
    <row r="32" spans="2:16" ht="15" customHeight="1">
      <c r="B32" s="27"/>
      <c r="C32" s="28"/>
      <c r="D32" s="28" t="s">
        <v>50</v>
      </c>
      <c r="E32" s="28"/>
      <c r="F32" s="13">
        <v>27772</v>
      </c>
      <c r="G32" s="14">
        <v>26727</v>
      </c>
      <c r="H32" s="14">
        <v>25715</v>
      </c>
      <c r="I32" s="15">
        <v>20731</v>
      </c>
      <c r="J32" s="16">
        <v>46.2</v>
      </c>
      <c r="K32" s="16">
        <v>44.9</v>
      </c>
      <c r="L32" s="16">
        <v>47.3</v>
      </c>
      <c r="M32" s="16">
        <f>I32/I30*100</f>
        <v>42.80787973899397</v>
      </c>
      <c r="N32" s="17">
        <v>-3.8</v>
      </c>
      <c r="O32" s="16">
        <v>-3.8</v>
      </c>
      <c r="P32" s="18">
        <f>(I32-H32)/H32*100</f>
        <v>-19.381683842115496</v>
      </c>
    </row>
    <row r="33" spans="2:16" ht="15" customHeight="1">
      <c r="B33" s="27"/>
      <c r="C33" s="28"/>
      <c r="D33" s="28"/>
      <c r="E33" s="28" t="s">
        <v>51</v>
      </c>
      <c r="F33" s="13">
        <v>23087</v>
      </c>
      <c r="G33" s="14">
        <v>21450</v>
      </c>
      <c r="H33" s="14">
        <v>20961</v>
      </c>
      <c r="I33" s="15">
        <v>15069</v>
      </c>
      <c r="J33" s="16">
        <v>38.4</v>
      </c>
      <c r="K33" s="16">
        <v>36.1</v>
      </c>
      <c r="L33" s="16">
        <v>38.5</v>
      </c>
      <c r="M33" s="16">
        <f>I33/I30*100</f>
        <v>31.116296357479143</v>
      </c>
      <c r="N33" s="17">
        <v>-7.1</v>
      </c>
      <c r="O33" s="16">
        <v>-2.3</v>
      </c>
      <c r="P33" s="18">
        <f>(I33-H33)/H33*100</f>
        <v>-28.109345928152287</v>
      </c>
    </row>
    <row r="34" spans="2:16" ht="15" customHeight="1">
      <c r="B34" s="29"/>
      <c r="C34" s="30"/>
      <c r="D34" s="30"/>
      <c r="E34" s="30" t="s">
        <v>52</v>
      </c>
      <c r="F34" s="19">
        <v>4685</v>
      </c>
      <c r="G34" s="20">
        <v>5277</v>
      </c>
      <c r="H34" s="20">
        <v>4754</v>
      </c>
      <c r="I34" s="21">
        <v>5662</v>
      </c>
      <c r="J34" s="22">
        <v>7.8</v>
      </c>
      <c r="K34" s="22">
        <v>8.9</v>
      </c>
      <c r="L34" s="22">
        <v>8.7</v>
      </c>
      <c r="M34" s="22">
        <f>I34/I30*100</f>
        <v>11.691583381514826</v>
      </c>
      <c r="N34" s="23">
        <v>12.6</v>
      </c>
      <c r="O34" s="22">
        <v>-9.9</v>
      </c>
      <c r="P34" s="24">
        <f>(I34-H34)/H34*100</f>
        <v>19.099705511148507</v>
      </c>
    </row>
    <row r="36" ht="16.5" customHeight="1">
      <c r="B36" s="1" t="s">
        <v>69</v>
      </c>
    </row>
    <row r="37" ht="16.5" customHeight="1">
      <c r="A37" s="6" t="s">
        <v>66</v>
      </c>
    </row>
    <row r="38" ht="16.5" customHeight="1">
      <c r="A38" s="6"/>
    </row>
    <row r="39" ht="16.5" customHeight="1">
      <c r="A39" s="6" t="s">
        <v>67</v>
      </c>
    </row>
    <row r="40" ht="16.5" customHeight="1">
      <c r="A40" s="6"/>
    </row>
    <row r="41" ht="16.5" customHeight="1">
      <c r="A41" s="6" t="s">
        <v>51</v>
      </c>
    </row>
    <row r="42" ht="16.5" customHeight="1">
      <c r="A42" s="6" t="s">
        <v>68</v>
      </c>
    </row>
  </sheetData>
  <sheetProtection/>
  <mergeCells count="12">
    <mergeCell ref="B11:E13"/>
    <mergeCell ref="F12:F13"/>
    <mergeCell ref="G12:G13"/>
    <mergeCell ref="H12:H13"/>
    <mergeCell ref="N11:P11"/>
    <mergeCell ref="L12:L13"/>
    <mergeCell ref="M12:M13"/>
    <mergeCell ref="F11:I11"/>
    <mergeCell ref="J11:M11"/>
    <mergeCell ref="I12:I13"/>
    <mergeCell ref="J12:J13"/>
    <mergeCell ref="K12:K13"/>
  </mergeCells>
  <printOptions/>
  <pageMargins left="0.5905511811023623" right="0.551181102362204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:M1"/>
    </sheetView>
  </sheetViews>
  <sheetFormatPr defaultColWidth="9.875" defaultRowHeight="13.5"/>
  <cols>
    <col min="1" max="1" width="8.625" style="91" bestFit="1" customWidth="1"/>
    <col min="2" max="2" width="8.75390625" style="91" customWidth="1"/>
    <col min="3" max="3" width="5.00390625" style="91" bestFit="1" customWidth="1"/>
    <col min="4" max="4" width="8.75390625" style="91" customWidth="1"/>
    <col min="5" max="5" width="4.50390625" style="91" bestFit="1" customWidth="1"/>
    <col min="6" max="6" width="8.75390625" style="92" customWidth="1"/>
    <col min="7" max="7" width="4.50390625" style="92" bestFit="1" customWidth="1"/>
    <col min="8" max="8" width="8.75390625" style="91" customWidth="1"/>
    <col min="9" max="9" width="5.00390625" style="91" bestFit="1" customWidth="1"/>
    <col min="10" max="10" width="8.75390625" style="91" customWidth="1"/>
    <col min="11" max="11" width="4.50390625" style="91" bestFit="1" customWidth="1"/>
    <col min="12" max="12" width="8.75390625" style="92" customWidth="1"/>
    <col min="13" max="13" width="4.50390625" style="92" bestFit="1" customWidth="1"/>
    <col min="14" max="17" width="8.75390625" style="93" customWidth="1"/>
    <col min="18" max="18" width="2.125" style="104" customWidth="1"/>
    <col min="19" max="19" width="8.75390625" style="93" customWidth="1"/>
    <col min="20" max="20" width="4.50390625" style="93" bestFit="1" customWidth="1"/>
    <col min="21" max="21" width="8.75390625" style="93" customWidth="1"/>
    <col min="22" max="22" width="4.50390625" style="93" bestFit="1" customWidth="1"/>
    <col min="23" max="16384" width="9.875" style="91" customWidth="1"/>
  </cols>
  <sheetData>
    <row r="1" spans="1:22" s="98" customFormat="1" ht="17.25" customHeight="1">
      <c r="A1" s="123"/>
      <c r="B1" s="174" t="s">
        <v>133</v>
      </c>
      <c r="C1" s="175"/>
      <c r="D1" s="175"/>
      <c r="E1" s="175"/>
      <c r="F1" s="175"/>
      <c r="G1" s="176"/>
      <c r="H1" s="174" t="s">
        <v>134</v>
      </c>
      <c r="I1" s="175"/>
      <c r="J1" s="175"/>
      <c r="K1" s="175"/>
      <c r="L1" s="175"/>
      <c r="M1" s="176"/>
      <c r="N1" s="186" t="s">
        <v>135</v>
      </c>
      <c r="O1" s="183"/>
      <c r="P1" s="186" t="s">
        <v>136</v>
      </c>
      <c r="Q1" s="186"/>
      <c r="R1" s="100"/>
      <c r="S1" s="183" t="s">
        <v>148</v>
      </c>
      <c r="T1" s="184"/>
      <c r="U1" s="184"/>
      <c r="V1" s="185"/>
    </row>
    <row r="2" spans="1:22" s="75" customFormat="1" ht="15" customHeight="1">
      <c r="A2" s="124"/>
      <c r="B2" s="177" t="s">
        <v>146</v>
      </c>
      <c r="C2" s="178"/>
      <c r="D2" s="177" t="s">
        <v>139</v>
      </c>
      <c r="E2" s="178"/>
      <c r="F2" s="179" t="s">
        <v>137</v>
      </c>
      <c r="G2" s="180"/>
      <c r="H2" s="177" t="s">
        <v>146</v>
      </c>
      <c r="I2" s="178"/>
      <c r="J2" s="177" t="s">
        <v>139</v>
      </c>
      <c r="K2" s="178"/>
      <c r="L2" s="179" t="s">
        <v>137</v>
      </c>
      <c r="M2" s="180"/>
      <c r="N2" s="144" t="s">
        <v>138</v>
      </c>
      <c r="O2" s="144" t="s">
        <v>139</v>
      </c>
      <c r="P2" s="144" t="s">
        <v>138</v>
      </c>
      <c r="Q2" s="144" t="s">
        <v>139</v>
      </c>
      <c r="R2" s="101"/>
      <c r="S2" s="181" t="s">
        <v>143</v>
      </c>
      <c r="T2" s="182"/>
      <c r="U2" s="181" t="s">
        <v>144</v>
      </c>
      <c r="V2" s="182"/>
    </row>
    <row r="3" spans="1:22" s="75" customFormat="1" ht="15" customHeight="1">
      <c r="A3" s="125"/>
      <c r="B3" s="131" t="s">
        <v>147</v>
      </c>
      <c r="C3" s="132" t="s">
        <v>145</v>
      </c>
      <c r="D3" s="131" t="s">
        <v>147</v>
      </c>
      <c r="E3" s="133" t="s">
        <v>145</v>
      </c>
      <c r="F3" s="134"/>
      <c r="G3" s="135" t="s">
        <v>145</v>
      </c>
      <c r="H3" s="131" t="s">
        <v>147</v>
      </c>
      <c r="I3" s="132" t="s">
        <v>145</v>
      </c>
      <c r="J3" s="131" t="s">
        <v>147</v>
      </c>
      <c r="K3" s="133" t="s">
        <v>145</v>
      </c>
      <c r="L3" s="134"/>
      <c r="M3" s="135" t="s">
        <v>145</v>
      </c>
      <c r="N3" s="131" t="s">
        <v>147</v>
      </c>
      <c r="O3" s="131" t="s">
        <v>147</v>
      </c>
      <c r="P3" s="131" t="s">
        <v>147</v>
      </c>
      <c r="Q3" s="131" t="s">
        <v>147</v>
      </c>
      <c r="R3" s="101"/>
      <c r="S3" s="131" t="s">
        <v>147</v>
      </c>
      <c r="T3" s="135" t="s">
        <v>145</v>
      </c>
      <c r="U3" s="131" t="s">
        <v>147</v>
      </c>
      <c r="V3" s="135" t="s">
        <v>145</v>
      </c>
    </row>
    <row r="4" spans="1:22" s="74" customFormat="1" ht="18" customHeight="1">
      <c r="A4" s="126" t="s">
        <v>140</v>
      </c>
      <c r="B4" s="76">
        <v>865941</v>
      </c>
      <c r="C4" s="99" t="s">
        <v>149</v>
      </c>
      <c r="D4" s="76">
        <v>866003</v>
      </c>
      <c r="E4" s="99" t="s">
        <v>149</v>
      </c>
      <c r="F4" s="77">
        <f>D4/B4*100</f>
        <v>100.00715984114392</v>
      </c>
      <c r="G4" s="99" t="s">
        <v>149</v>
      </c>
      <c r="H4" s="78">
        <f>SUM(H6:H36)</f>
        <v>876511</v>
      </c>
      <c r="I4" s="99" t="s">
        <v>149</v>
      </c>
      <c r="J4" s="76">
        <f>SUM(J6:J36)</f>
        <v>873168</v>
      </c>
      <c r="K4" s="99" t="s">
        <v>149</v>
      </c>
      <c r="L4" s="77">
        <f>J4/H4*100</f>
        <v>99.61860147790502</v>
      </c>
      <c r="M4" s="122" t="s">
        <v>149</v>
      </c>
      <c r="N4" s="79">
        <f>B4-H4</f>
        <v>-10570</v>
      </c>
      <c r="O4" s="79">
        <f>D4-J4</f>
        <v>-7165</v>
      </c>
      <c r="P4" s="80">
        <f>N4/H4*100</f>
        <v>-1.2059175526604915</v>
      </c>
      <c r="Q4" s="81">
        <f>O4/J4*100</f>
        <v>-0.8205751928609386</v>
      </c>
      <c r="R4" s="102"/>
      <c r="S4" s="78">
        <v>158824</v>
      </c>
      <c r="T4" s="99" t="s">
        <v>149</v>
      </c>
      <c r="U4" s="76">
        <v>158643</v>
      </c>
      <c r="V4" s="105" t="s">
        <v>149</v>
      </c>
    </row>
    <row r="5" spans="1:22" s="75" customFormat="1" ht="7.5" customHeight="1">
      <c r="A5" s="127"/>
      <c r="B5" s="94"/>
      <c r="C5" s="94"/>
      <c r="D5" s="94"/>
      <c r="E5" s="94"/>
      <c r="F5" s="82"/>
      <c r="G5" s="82"/>
      <c r="H5" s="95"/>
      <c r="I5" s="94"/>
      <c r="J5" s="94"/>
      <c r="K5" s="94"/>
      <c r="L5" s="82"/>
      <c r="M5" s="83"/>
      <c r="N5" s="84"/>
      <c r="O5" s="84"/>
      <c r="P5" s="85"/>
      <c r="Q5" s="86"/>
      <c r="R5" s="103"/>
      <c r="S5" s="95"/>
      <c r="T5" s="94"/>
      <c r="U5" s="94"/>
      <c r="V5" s="106"/>
    </row>
    <row r="6" spans="1:22" s="75" customFormat="1" ht="18" customHeight="1">
      <c r="A6" s="127" t="s">
        <v>20</v>
      </c>
      <c r="B6" s="94">
        <v>206879</v>
      </c>
      <c r="C6" s="94">
        <f>RANK(B6,B$6:B$36)</f>
        <v>1</v>
      </c>
      <c r="D6" s="94">
        <v>230697</v>
      </c>
      <c r="E6" s="94">
        <f>RANK(D6,D$6:D$36)</f>
        <v>1</v>
      </c>
      <c r="F6" s="82">
        <f aca="true" t="shared" si="0" ref="F6:F36">D6/B6*100</f>
        <v>111.51301002035005</v>
      </c>
      <c r="G6" s="94">
        <f aca="true" t="shared" si="1" ref="G6:G36">RANK(F6,F$6:F$36)</f>
        <v>3</v>
      </c>
      <c r="H6" s="95">
        <v>208700</v>
      </c>
      <c r="I6" s="94">
        <f aca="true" t="shared" si="2" ref="I6:I36">RANK(H6,H$6:H$36)</f>
        <v>1</v>
      </c>
      <c r="J6" s="94">
        <v>233406</v>
      </c>
      <c r="K6" s="94">
        <f aca="true" t="shared" si="3" ref="K6:K36">RANK(J6,J$6:J$36)</f>
        <v>1</v>
      </c>
      <c r="L6" s="82">
        <f aca="true" t="shared" si="4" ref="L6:L36">J6/H6*100</f>
        <v>111.83804504072832</v>
      </c>
      <c r="M6" s="106">
        <f aca="true" t="shared" si="5" ref="M6:M36">RANK(L6,L$6:L$36)</f>
        <v>3</v>
      </c>
      <c r="N6" s="84">
        <f aca="true" t="shared" si="6" ref="N6:N36">B6-H6</f>
        <v>-1821</v>
      </c>
      <c r="O6" s="84">
        <f aca="true" t="shared" si="7" ref="O6:O36">D6-J6</f>
        <v>-2709</v>
      </c>
      <c r="P6" s="85">
        <f aca="true" t="shared" si="8" ref="P6:P36">N6/H6*100</f>
        <v>-0.8725443219932918</v>
      </c>
      <c r="Q6" s="86">
        <f aca="true" t="shared" si="9" ref="Q6:Q36">O6/J6*100</f>
        <v>-1.1606385439962983</v>
      </c>
      <c r="R6" s="103"/>
      <c r="S6" s="95">
        <v>19539</v>
      </c>
      <c r="T6" s="94">
        <f aca="true" t="shared" si="10" ref="T6:T36">RANK(S6,S$6:S$36)</f>
        <v>1</v>
      </c>
      <c r="U6" s="94">
        <v>42794</v>
      </c>
      <c r="V6" s="106">
        <f aca="true" t="shared" si="11" ref="V6:V36">RANK(U6,U$6:U$36)</f>
        <v>1</v>
      </c>
    </row>
    <row r="7" spans="1:22" s="75" customFormat="1" ht="18" customHeight="1">
      <c r="A7" s="127" t="s">
        <v>21</v>
      </c>
      <c r="B7" s="94">
        <v>128367</v>
      </c>
      <c r="C7" s="94">
        <f aca="true" t="shared" si="12" ref="C7:E36">RANK(B7,B$6:B$36)</f>
        <v>2</v>
      </c>
      <c r="D7" s="94">
        <v>123985</v>
      </c>
      <c r="E7" s="94">
        <f t="shared" si="12"/>
        <v>2</v>
      </c>
      <c r="F7" s="82">
        <f t="shared" si="0"/>
        <v>96.58635007439607</v>
      </c>
      <c r="G7" s="94">
        <f t="shared" si="1"/>
        <v>14</v>
      </c>
      <c r="H7" s="95">
        <v>131436</v>
      </c>
      <c r="I7" s="94">
        <f t="shared" si="2"/>
        <v>2</v>
      </c>
      <c r="J7" s="94">
        <v>126846</v>
      </c>
      <c r="K7" s="94">
        <f t="shared" si="3"/>
        <v>2</v>
      </c>
      <c r="L7" s="82">
        <f t="shared" si="4"/>
        <v>96.50780608052588</v>
      </c>
      <c r="M7" s="106">
        <f t="shared" si="5"/>
        <v>13</v>
      </c>
      <c r="N7" s="84">
        <f t="shared" si="6"/>
        <v>-3069</v>
      </c>
      <c r="O7" s="84">
        <f t="shared" si="7"/>
        <v>-2861</v>
      </c>
      <c r="P7" s="85">
        <f t="shared" si="8"/>
        <v>-2.3349767187072037</v>
      </c>
      <c r="Q7" s="86">
        <f t="shared" si="9"/>
        <v>-2.255490910237611</v>
      </c>
      <c r="R7" s="103"/>
      <c r="S7" s="95">
        <v>10278</v>
      </c>
      <c r="T7" s="94">
        <f t="shared" si="10"/>
        <v>4</v>
      </c>
      <c r="U7" s="94">
        <v>5915</v>
      </c>
      <c r="V7" s="106">
        <f t="shared" si="11"/>
        <v>7</v>
      </c>
    </row>
    <row r="8" spans="1:22" s="75" customFormat="1" ht="18" customHeight="1">
      <c r="A8" s="127" t="s">
        <v>22</v>
      </c>
      <c r="B8" s="94">
        <v>64706</v>
      </c>
      <c r="C8" s="94">
        <f t="shared" si="12"/>
        <v>3</v>
      </c>
      <c r="D8" s="94">
        <v>73502</v>
      </c>
      <c r="E8" s="94">
        <f t="shared" si="12"/>
        <v>3</v>
      </c>
      <c r="F8" s="82">
        <f t="shared" si="0"/>
        <v>113.59379346583007</v>
      </c>
      <c r="G8" s="94">
        <f t="shared" si="1"/>
        <v>1</v>
      </c>
      <c r="H8" s="95">
        <v>60711</v>
      </c>
      <c r="I8" s="94">
        <f t="shared" si="2"/>
        <v>3</v>
      </c>
      <c r="J8" s="94">
        <v>66663</v>
      </c>
      <c r="K8" s="94">
        <f t="shared" si="3"/>
        <v>3</v>
      </c>
      <c r="L8" s="82">
        <f t="shared" si="4"/>
        <v>109.80382467757079</v>
      </c>
      <c r="M8" s="106">
        <f t="shared" si="5"/>
        <v>5</v>
      </c>
      <c r="N8" s="84">
        <f t="shared" si="6"/>
        <v>3995</v>
      </c>
      <c r="O8" s="84">
        <f t="shared" si="7"/>
        <v>6839</v>
      </c>
      <c r="P8" s="85">
        <f t="shared" si="8"/>
        <v>6.580356113389666</v>
      </c>
      <c r="Q8" s="86">
        <f t="shared" si="9"/>
        <v>10.25906424853367</v>
      </c>
      <c r="R8" s="103"/>
      <c r="S8" s="95">
        <v>13497</v>
      </c>
      <c r="T8" s="94">
        <f t="shared" si="10"/>
        <v>2</v>
      </c>
      <c r="U8" s="94">
        <v>22393</v>
      </c>
      <c r="V8" s="106">
        <f t="shared" si="11"/>
        <v>2</v>
      </c>
    </row>
    <row r="9" spans="1:22" s="75" customFormat="1" ht="18" customHeight="1">
      <c r="A9" s="127" t="s">
        <v>116</v>
      </c>
      <c r="B9" s="94">
        <v>22731</v>
      </c>
      <c r="C9" s="94">
        <f t="shared" si="12"/>
        <v>10</v>
      </c>
      <c r="D9" s="94">
        <v>21207</v>
      </c>
      <c r="E9" s="94">
        <f t="shared" si="12"/>
        <v>10</v>
      </c>
      <c r="F9" s="82">
        <f t="shared" si="0"/>
        <v>93.29549953807576</v>
      </c>
      <c r="G9" s="94">
        <f t="shared" si="1"/>
        <v>17</v>
      </c>
      <c r="H9" s="95">
        <v>23949</v>
      </c>
      <c r="I9" s="94">
        <f t="shared" si="2"/>
        <v>10</v>
      </c>
      <c r="J9" s="94">
        <v>22759</v>
      </c>
      <c r="K9" s="94">
        <f t="shared" si="3"/>
        <v>10</v>
      </c>
      <c r="L9" s="82">
        <f t="shared" si="4"/>
        <v>95.03110777067936</v>
      </c>
      <c r="M9" s="106">
        <f t="shared" si="5"/>
        <v>15</v>
      </c>
      <c r="N9" s="84">
        <f t="shared" si="6"/>
        <v>-1218</v>
      </c>
      <c r="O9" s="84">
        <f t="shared" si="7"/>
        <v>-1552</v>
      </c>
      <c r="P9" s="85">
        <f t="shared" si="8"/>
        <v>-5.085807340598772</v>
      </c>
      <c r="Q9" s="86">
        <f t="shared" si="9"/>
        <v>-6.819280284722527</v>
      </c>
      <c r="R9" s="103"/>
      <c r="S9" s="95">
        <v>5434</v>
      </c>
      <c r="T9" s="94">
        <f t="shared" si="10"/>
        <v>12</v>
      </c>
      <c r="U9" s="94">
        <v>3936</v>
      </c>
      <c r="V9" s="106">
        <f t="shared" si="11"/>
        <v>12</v>
      </c>
    </row>
    <row r="10" spans="1:22" s="75" customFormat="1" ht="18" customHeight="1">
      <c r="A10" s="127" t="s">
        <v>23</v>
      </c>
      <c r="B10" s="94">
        <v>58190</v>
      </c>
      <c r="C10" s="94">
        <f t="shared" si="12"/>
        <v>4</v>
      </c>
      <c r="D10" s="94">
        <v>60501</v>
      </c>
      <c r="E10" s="94">
        <f t="shared" si="12"/>
        <v>4</v>
      </c>
      <c r="F10" s="82">
        <f t="shared" si="0"/>
        <v>103.97147276164289</v>
      </c>
      <c r="G10" s="94">
        <f t="shared" si="1"/>
        <v>6</v>
      </c>
      <c r="H10" s="95">
        <v>59143</v>
      </c>
      <c r="I10" s="94">
        <f t="shared" si="2"/>
        <v>4</v>
      </c>
      <c r="J10" s="94">
        <v>61186</v>
      </c>
      <c r="K10" s="94">
        <f t="shared" si="3"/>
        <v>4</v>
      </c>
      <c r="L10" s="82">
        <f t="shared" si="4"/>
        <v>103.45433948227179</v>
      </c>
      <c r="M10" s="106">
        <f t="shared" si="5"/>
        <v>6</v>
      </c>
      <c r="N10" s="84">
        <f t="shared" si="6"/>
        <v>-953</v>
      </c>
      <c r="O10" s="84">
        <f t="shared" si="7"/>
        <v>-685</v>
      </c>
      <c r="P10" s="85">
        <f t="shared" si="8"/>
        <v>-1.611348764858056</v>
      </c>
      <c r="Q10" s="86">
        <f t="shared" si="9"/>
        <v>-1.119537149021018</v>
      </c>
      <c r="R10" s="103"/>
      <c r="S10" s="95">
        <v>5467</v>
      </c>
      <c r="T10" s="94">
        <f t="shared" si="10"/>
        <v>11</v>
      </c>
      <c r="U10" s="94">
        <v>7762</v>
      </c>
      <c r="V10" s="106">
        <f t="shared" si="11"/>
        <v>4</v>
      </c>
    </row>
    <row r="11" spans="1:22" s="75" customFormat="1" ht="18" customHeight="1">
      <c r="A11" s="128" t="s">
        <v>24</v>
      </c>
      <c r="B11" s="108">
        <v>33695</v>
      </c>
      <c r="C11" s="108">
        <f t="shared" si="12"/>
        <v>6</v>
      </c>
      <c r="D11" s="108">
        <v>34668</v>
      </c>
      <c r="E11" s="108">
        <f t="shared" si="12"/>
        <v>6</v>
      </c>
      <c r="F11" s="109">
        <f t="shared" si="0"/>
        <v>102.88766879358955</v>
      </c>
      <c r="G11" s="108">
        <f t="shared" si="1"/>
        <v>7</v>
      </c>
      <c r="H11" s="110">
        <v>34602</v>
      </c>
      <c r="I11" s="108">
        <f t="shared" si="2"/>
        <v>6</v>
      </c>
      <c r="J11" s="108">
        <v>35590</v>
      </c>
      <c r="K11" s="108">
        <f t="shared" si="3"/>
        <v>6</v>
      </c>
      <c r="L11" s="109">
        <f t="shared" si="4"/>
        <v>102.85532628171782</v>
      </c>
      <c r="M11" s="120">
        <f t="shared" si="5"/>
        <v>7</v>
      </c>
      <c r="N11" s="111">
        <f t="shared" si="6"/>
        <v>-907</v>
      </c>
      <c r="O11" s="111">
        <f t="shared" si="7"/>
        <v>-922</v>
      </c>
      <c r="P11" s="112">
        <f t="shared" si="8"/>
        <v>-2.6212357667186867</v>
      </c>
      <c r="Q11" s="113">
        <f t="shared" si="9"/>
        <v>-2.5906153413880304</v>
      </c>
      <c r="R11" s="103"/>
      <c r="S11" s="110">
        <v>6940</v>
      </c>
      <c r="T11" s="108">
        <f t="shared" si="10"/>
        <v>6</v>
      </c>
      <c r="U11" s="108">
        <v>7930</v>
      </c>
      <c r="V11" s="120">
        <f t="shared" si="11"/>
        <v>3</v>
      </c>
    </row>
    <row r="12" spans="1:22" s="75" customFormat="1" ht="18" customHeight="1">
      <c r="A12" s="127" t="s">
        <v>119</v>
      </c>
      <c r="B12" s="94">
        <v>32117</v>
      </c>
      <c r="C12" s="94">
        <f t="shared" si="12"/>
        <v>7</v>
      </c>
      <c r="D12" s="94">
        <v>31134</v>
      </c>
      <c r="E12" s="94">
        <f t="shared" si="12"/>
        <v>7</v>
      </c>
      <c r="F12" s="82">
        <f t="shared" si="0"/>
        <v>96.9393156272379</v>
      </c>
      <c r="G12" s="94">
        <f t="shared" si="1"/>
        <v>12</v>
      </c>
      <c r="H12" s="95">
        <v>33215</v>
      </c>
      <c r="I12" s="94">
        <f t="shared" si="2"/>
        <v>7</v>
      </c>
      <c r="J12" s="94">
        <v>32811</v>
      </c>
      <c r="K12" s="94">
        <f t="shared" si="3"/>
        <v>7</v>
      </c>
      <c r="L12" s="82">
        <f t="shared" si="4"/>
        <v>98.78368207135331</v>
      </c>
      <c r="M12" s="106">
        <f t="shared" si="5"/>
        <v>10</v>
      </c>
      <c r="N12" s="84">
        <f t="shared" si="6"/>
        <v>-1098</v>
      </c>
      <c r="O12" s="84">
        <f t="shared" si="7"/>
        <v>-1677</v>
      </c>
      <c r="P12" s="85">
        <f t="shared" si="8"/>
        <v>-3.305735360529881</v>
      </c>
      <c r="Q12" s="86">
        <f t="shared" si="9"/>
        <v>-5.111090792721953</v>
      </c>
      <c r="R12" s="103"/>
      <c r="S12" s="95">
        <v>5525</v>
      </c>
      <c r="T12" s="94">
        <f t="shared" si="10"/>
        <v>10</v>
      </c>
      <c r="U12" s="94">
        <v>4558</v>
      </c>
      <c r="V12" s="106">
        <f t="shared" si="11"/>
        <v>10</v>
      </c>
    </row>
    <row r="13" spans="1:22" s="75" customFormat="1" ht="18" customHeight="1">
      <c r="A13" s="127" t="s">
        <v>141</v>
      </c>
      <c r="B13" s="94">
        <v>45762</v>
      </c>
      <c r="C13" s="94">
        <f t="shared" si="12"/>
        <v>5</v>
      </c>
      <c r="D13" s="94">
        <v>38799</v>
      </c>
      <c r="E13" s="94">
        <f t="shared" si="12"/>
        <v>5</v>
      </c>
      <c r="F13" s="82">
        <f t="shared" si="0"/>
        <v>84.78431886718238</v>
      </c>
      <c r="G13" s="94">
        <f t="shared" si="1"/>
        <v>25</v>
      </c>
      <c r="H13" s="95">
        <v>45375</v>
      </c>
      <c r="I13" s="94">
        <f t="shared" si="2"/>
        <v>5</v>
      </c>
      <c r="J13" s="94">
        <v>38865</v>
      </c>
      <c r="K13" s="94">
        <f t="shared" si="3"/>
        <v>5</v>
      </c>
      <c r="L13" s="82">
        <f t="shared" si="4"/>
        <v>85.65289256198348</v>
      </c>
      <c r="M13" s="106">
        <f t="shared" si="5"/>
        <v>25</v>
      </c>
      <c r="N13" s="84">
        <f t="shared" si="6"/>
        <v>387</v>
      </c>
      <c r="O13" s="84">
        <f t="shared" si="7"/>
        <v>-66</v>
      </c>
      <c r="P13" s="85">
        <f t="shared" si="8"/>
        <v>0.8528925619834711</v>
      </c>
      <c r="Q13" s="86">
        <f t="shared" si="9"/>
        <v>-0.16981860285604014</v>
      </c>
      <c r="R13" s="103"/>
      <c r="S13" s="95">
        <v>13370</v>
      </c>
      <c r="T13" s="94">
        <f t="shared" si="10"/>
        <v>3</v>
      </c>
      <c r="U13" s="94">
        <v>6515</v>
      </c>
      <c r="V13" s="106">
        <f t="shared" si="11"/>
        <v>5</v>
      </c>
    </row>
    <row r="14" spans="1:22" s="75" customFormat="1" ht="18" customHeight="1">
      <c r="A14" s="127" t="s">
        <v>121</v>
      </c>
      <c r="B14" s="94">
        <v>18250</v>
      </c>
      <c r="C14" s="94">
        <f t="shared" si="12"/>
        <v>14</v>
      </c>
      <c r="D14" s="94">
        <v>14911</v>
      </c>
      <c r="E14" s="94">
        <f t="shared" si="12"/>
        <v>14</v>
      </c>
      <c r="F14" s="82">
        <f t="shared" si="0"/>
        <v>81.7041095890411</v>
      </c>
      <c r="G14" s="94">
        <f t="shared" si="1"/>
        <v>29</v>
      </c>
      <c r="H14" s="95">
        <v>19037</v>
      </c>
      <c r="I14" s="94">
        <f t="shared" si="2"/>
        <v>14</v>
      </c>
      <c r="J14" s="94">
        <v>15398</v>
      </c>
      <c r="K14" s="94">
        <f t="shared" si="3"/>
        <v>14</v>
      </c>
      <c r="L14" s="82">
        <f t="shared" si="4"/>
        <v>80.88459316068707</v>
      </c>
      <c r="M14" s="106">
        <f t="shared" si="5"/>
        <v>28</v>
      </c>
      <c r="N14" s="84">
        <f t="shared" si="6"/>
        <v>-787</v>
      </c>
      <c r="O14" s="84">
        <f t="shared" si="7"/>
        <v>-487</v>
      </c>
      <c r="P14" s="85">
        <f t="shared" si="8"/>
        <v>-4.13405473551505</v>
      </c>
      <c r="Q14" s="86">
        <f t="shared" si="9"/>
        <v>-3.162748408884271</v>
      </c>
      <c r="R14" s="103"/>
      <c r="S14" s="95">
        <v>5155</v>
      </c>
      <c r="T14" s="94">
        <f t="shared" si="10"/>
        <v>13</v>
      </c>
      <c r="U14" s="94">
        <v>1880</v>
      </c>
      <c r="V14" s="106">
        <f t="shared" si="11"/>
        <v>22</v>
      </c>
    </row>
    <row r="15" spans="1:22" s="75" customFormat="1" ht="18" customHeight="1">
      <c r="A15" s="129" t="s">
        <v>25</v>
      </c>
      <c r="B15" s="114">
        <v>7930</v>
      </c>
      <c r="C15" s="114">
        <f t="shared" si="12"/>
        <v>27</v>
      </c>
      <c r="D15" s="114">
        <v>5962</v>
      </c>
      <c r="E15" s="114">
        <f t="shared" si="12"/>
        <v>28</v>
      </c>
      <c r="F15" s="115">
        <f t="shared" si="0"/>
        <v>75.18284993694829</v>
      </c>
      <c r="G15" s="114">
        <f t="shared" si="1"/>
        <v>31</v>
      </c>
      <c r="H15" s="116">
        <v>7255</v>
      </c>
      <c r="I15" s="114">
        <f t="shared" si="2"/>
        <v>27</v>
      </c>
      <c r="J15" s="114">
        <v>5237</v>
      </c>
      <c r="K15" s="114">
        <f t="shared" si="3"/>
        <v>29</v>
      </c>
      <c r="L15" s="115">
        <f t="shared" si="4"/>
        <v>72.18470020675396</v>
      </c>
      <c r="M15" s="121">
        <f t="shared" si="5"/>
        <v>31</v>
      </c>
      <c r="N15" s="117">
        <f t="shared" si="6"/>
        <v>675</v>
      </c>
      <c r="O15" s="117">
        <f t="shared" si="7"/>
        <v>725</v>
      </c>
      <c r="P15" s="118">
        <f t="shared" si="8"/>
        <v>9.303928325292901</v>
      </c>
      <c r="Q15" s="119">
        <f t="shared" si="9"/>
        <v>13.843803704410924</v>
      </c>
      <c r="R15" s="103"/>
      <c r="S15" s="116">
        <v>2818</v>
      </c>
      <c r="T15" s="114">
        <f t="shared" si="10"/>
        <v>22</v>
      </c>
      <c r="U15" s="114">
        <v>904</v>
      </c>
      <c r="V15" s="121">
        <f t="shared" si="11"/>
        <v>28</v>
      </c>
    </row>
    <row r="16" spans="1:22" s="75" customFormat="1" ht="18" customHeight="1">
      <c r="A16" s="127" t="s">
        <v>123</v>
      </c>
      <c r="B16" s="94">
        <v>8214</v>
      </c>
      <c r="C16" s="94">
        <f t="shared" si="12"/>
        <v>25</v>
      </c>
      <c r="D16" s="94">
        <v>6952</v>
      </c>
      <c r="E16" s="94">
        <f t="shared" si="12"/>
        <v>27</v>
      </c>
      <c r="F16" s="82">
        <f t="shared" si="0"/>
        <v>84.63598733869004</v>
      </c>
      <c r="G16" s="94">
        <f t="shared" si="1"/>
        <v>26</v>
      </c>
      <c r="H16" s="95">
        <v>8001</v>
      </c>
      <c r="I16" s="94">
        <f t="shared" si="2"/>
        <v>26</v>
      </c>
      <c r="J16" s="94">
        <v>7087</v>
      </c>
      <c r="K16" s="94">
        <f t="shared" si="3"/>
        <v>27</v>
      </c>
      <c r="L16" s="82">
        <f t="shared" si="4"/>
        <v>88.57642794650668</v>
      </c>
      <c r="M16" s="106">
        <f t="shared" si="5"/>
        <v>23</v>
      </c>
      <c r="N16" s="84">
        <f t="shared" si="6"/>
        <v>213</v>
      </c>
      <c r="O16" s="84">
        <f t="shared" si="7"/>
        <v>-135</v>
      </c>
      <c r="P16" s="85">
        <f t="shared" si="8"/>
        <v>2.662167229096363</v>
      </c>
      <c r="Q16" s="86">
        <f t="shared" si="9"/>
        <v>-1.9048962889798224</v>
      </c>
      <c r="R16" s="103"/>
      <c r="S16" s="95">
        <v>3010</v>
      </c>
      <c r="T16" s="94">
        <f t="shared" si="10"/>
        <v>20</v>
      </c>
      <c r="U16" s="94">
        <v>1769</v>
      </c>
      <c r="V16" s="106">
        <f t="shared" si="11"/>
        <v>24</v>
      </c>
    </row>
    <row r="17" spans="1:22" s="75" customFormat="1" ht="18" customHeight="1">
      <c r="A17" s="127" t="s">
        <v>122</v>
      </c>
      <c r="B17" s="94">
        <v>19762</v>
      </c>
      <c r="C17" s="94">
        <f t="shared" si="12"/>
        <v>11</v>
      </c>
      <c r="D17" s="94">
        <v>19619</v>
      </c>
      <c r="E17" s="94">
        <f t="shared" si="12"/>
        <v>11</v>
      </c>
      <c r="F17" s="82">
        <f t="shared" si="0"/>
        <v>99.27638902945046</v>
      </c>
      <c r="G17" s="94">
        <f t="shared" si="1"/>
        <v>10</v>
      </c>
      <c r="H17" s="95">
        <v>19699</v>
      </c>
      <c r="I17" s="94">
        <f t="shared" si="2"/>
        <v>11</v>
      </c>
      <c r="J17" s="94">
        <v>19235</v>
      </c>
      <c r="K17" s="94">
        <f t="shared" si="3"/>
        <v>11</v>
      </c>
      <c r="L17" s="82">
        <f t="shared" si="4"/>
        <v>97.64455048479618</v>
      </c>
      <c r="M17" s="106">
        <f t="shared" si="5"/>
        <v>12</v>
      </c>
      <c r="N17" s="84">
        <f t="shared" si="6"/>
        <v>63</v>
      </c>
      <c r="O17" s="84">
        <f t="shared" si="7"/>
        <v>384</v>
      </c>
      <c r="P17" s="85">
        <f t="shared" si="8"/>
        <v>0.31981318848672524</v>
      </c>
      <c r="Q17" s="86">
        <f t="shared" si="9"/>
        <v>1.996360800623863</v>
      </c>
      <c r="R17" s="103"/>
      <c r="S17" s="95">
        <v>6077</v>
      </c>
      <c r="T17" s="94">
        <f t="shared" si="10"/>
        <v>9</v>
      </c>
      <c r="U17" s="94">
        <v>5983</v>
      </c>
      <c r="V17" s="106">
        <f t="shared" si="11"/>
        <v>6</v>
      </c>
    </row>
    <row r="18" spans="1:22" s="75" customFormat="1" ht="18" customHeight="1">
      <c r="A18" s="127" t="s">
        <v>125</v>
      </c>
      <c r="B18" s="94">
        <v>11868</v>
      </c>
      <c r="C18" s="94">
        <f t="shared" si="12"/>
        <v>16</v>
      </c>
      <c r="D18" s="94">
        <v>8937</v>
      </c>
      <c r="E18" s="94">
        <f t="shared" si="12"/>
        <v>20</v>
      </c>
      <c r="F18" s="82">
        <f t="shared" si="0"/>
        <v>75.30333670374115</v>
      </c>
      <c r="G18" s="94">
        <f t="shared" si="1"/>
        <v>30</v>
      </c>
      <c r="H18" s="95">
        <v>12054</v>
      </c>
      <c r="I18" s="94">
        <f t="shared" si="2"/>
        <v>16</v>
      </c>
      <c r="J18" s="94">
        <v>8711</v>
      </c>
      <c r="K18" s="94">
        <f t="shared" si="3"/>
        <v>20</v>
      </c>
      <c r="L18" s="82">
        <f t="shared" si="4"/>
        <v>72.2664675626348</v>
      </c>
      <c r="M18" s="106">
        <f t="shared" si="5"/>
        <v>30</v>
      </c>
      <c r="N18" s="84">
        <f t="shared" si="6"/>
        <v>-186</v>
      </c>
      <c r="O18" s="84">
        <f t="shared" si="7"/>
        <v>226</v>
      </c>
      <c r="P18" s="85">
        <f t="shared" si="8"/>
        <v>-1.5430562468889994</v>
      </c>
      <c r="Q18" s="86">
        <f t="shared" si="9"/>
        <v>2.5944208472046837</v>
      </c>
      <c r="R18" s="103"/>
      <c r="S18" s="95">
        <v>4434</v>
      </c>
      <c r="T18" s="94">
        <f t="shared" si="10"/>
        <v>14</v>
      </c>
      <c r="U18" s="94">
        <v>1542</v>
      </c>
      <c r="V18" s="106">
        <f t="shared" si="11"/>
        <v>25</v>
      </c>
    </row>
    <row r="19" spans="1:22" s="75" customFormat="1" ht="18" customHeight="1">
      <c r="A19" s="127" t="s">
        <v>117</v>
      </c>
      <c r="B19" s="94">
        <v>9860</v>
      </c>
      <c r="C19" s="94">
        <f t="shared" si="12"/>
        <v>19</v>
      </c>
      <c r="D19" s="94">
        <v>10911</v>
      </c>
      <c r="E19" s="94">
        <f t="shared" si="12"/>
        <v>16</v>
      </c>
      <c r="F19" s="82">
        <f t="shared" si="0"/>
        <v>110.65922920892494</v>
      </c>
      <c r="G19" s="94">
        <f t="shared" si="1"/>
        <v>4</v>
      </c>
      <c r="H19" s="95">
        <v>9522</v>
      </c>
      <c r="I19" s="94">
        <f t="shared" si="2"/>
        <v>21</v>
      </c>
      <c r="J19" s="94">
        <v>10911</v>
      </c>
      <c r="K19" s="94">
        <f t="shared" si="3"/>
        <v>16</v>
      </c>
      <c r="L19" s="82">
        <f t="shared" si="4"/>
        <v>114.58727158160052</v>
      </c>
      <c r="M19" s="106">
        <f t="shared" si="5"/>
        <v>1</v>
      </c>
      <c r="N19" s="84">
        <f t="shared" si="6"/>
        <v>338</v>
      </c>
      <c r="O19" s="84">
        <f t="shared" si="7"/>
        <v>0</v>
      </c>
      <c r="P19" s="85">
        <f t="shared" si="8"/>
        <v>3.5496744381432475</v>
      </c>
      <c r="Q19" s="86">
        <f t="shared" si="9"/>
        <v>0</v>
      </c>
      <c r="R19" s="103"/>
      <c r="S19" s="95">
        <v>3159</v>
      </c>
      <c r="T19" s="94">
        <f t="shared" si="10"/>
        <v>17</v>
      </c>
      <c r="U19" s="94">
        <v>4234</v>
      </c>
      <c r="V19" s="106">
        <f t="shared" si="11"/>
        <v>11</v>
      </c>
    </row>
    <row r="20" spans="1:22" s="75" customFormat="1" ht="18" customHeight="1">
      <c r="A20" s="127" t="s">
        <v>26</v>
      </c>
      <c r="B20" s="94">
        <v>6240</v>
      </c>
      <c r="C20" s="94">
        <f t="shared" si="12"/>
        <v>29</v>
      </c>
      <c r="D20" s="94">
        <v>5884</v>
      </c>
      <c r="E20" s="94">
        <f t="shared" si="12"/>
        <v>29</v>
      </c>
      <c r="F20" s="82">
        <f t="shared" si="0"/>
        <v>94.2948717948718</v>
      </c>
      <c r="G20" s="94">
        <f t="shared" si="1"/>
        <v>16</v>
      </c>
      <c r="H20" s="95">
        <v>6510</v>
      </c>
      <c r="I20" s="94">
        <f t="shared" si="2"/>
        <v>29</v>
      </c>
      <c r="J20" s="94">
        <v>6003</v>
      </c>
      <c r="K20" s="94">
        <f t="shared" si="3"/>
        <v>28</v>
      </c>
      <c r="L20" s="82">
        <f t="shared" si="4"/>
        <v>92.21198156682028</v>
      </c>
      <c r="M20" s="106">
        <f t="shared" si="5"/>
        <v>17</v>
      </c>
      <c r="N20" s="84">
        <f t="shared" si="6"/>
        <v>-270</v>
      </c>
      <c r="O20" s="84">
        <f t="shared" si="7"/>
        <v>-119</v>
      </c>
      <c r="P20" s="85">
        <f t="shared" si="8"/>
        <v>-4.147465437788019</v>
      </c>
      <c r="Q20" s="86">
        <f t="shared" si="9"/>
        <v>-1.9823421622522073</v>
      </c>
      <c r="R20" s="103"/>
      <c r="S20" s="95">
        <v>2211</v>
      </c>
      <c r="T20" s="94">
        <f t="shared" si="10"/>
        <v>27</v>
      </c>
      <c r="U20" s="94">
        <v>1869</v>
      </c>
      <c r="V20" s="106">
        <f t="shared" si="11"/>
        <v>23</v>
      </c>
    </row>
    <row r="21" spans="1:22" s="75" customFormat="1" ht="18" customHeight="1">
      <c r="A21" s="128" t="s">
        <v>27</v>
      </c>
      <c r="B21" s="108">
        <v>1907</v>
      </c>
      <c r="C21" s="108">
        <f t="shared" si="12"/>
        <v>31</v>
      </c>
      <c r="D21" s="108">
        <v>1905</v>
      </c>
      <c r="E21" s="108">
        <f t="shared" si="12"/>
        <v>31</v>
      </c>
      <c r="F21" s="109">
        <f t="shared" si="0"/>
        <v>99.8951232302045</v>
      </c>
      <c r="G21" s="108">
        <f t="shared" si="1"/>
        <v>9</v>
      </c>
      <c r="H21" s="110">
        <v>1893</v>
      </c>
      <c r="I21" s="108">
        <f t="shared" si="2"/>
        <v>31</v>
      </c>
      <c r="J21" s="108">
        <v>1874</v>
      </c>
      <c r="K21" s="108">
        <f t="shared" si="3"/>
        <v>31</v>
      </c>
      <c r="L21" s="109">
        <f t="shared" si="4"/>
        <v>98.99630216587427</v>
      </c>
      <c r="M21" s="120">
        <f t="shared" si="5"/>
        <v>9</v>
      </c>
      <c r="N21" s="111">
        <f t="shared" si="6"/>
        <v>14</v>
      </c>
      <c r="O21" s="111">
        <f t="shared" si="7"/>
        <v>31</v>
      </c>
      <c r="P21" s="112">
        <f t="shared" si="8"/>
        <v>0.739566825145272</v>
      </c>
      <c r="Q21" s="113">
        <f t="shared" si="9"/>
        <v>1.6542155816435433</v>
      </c>
      <c r="R21" s="103"/>
      <c r="S21" s="110">
        <v>452</v>
      </c>
      <c r="T21" s="108">
        <f t="shared" si="10"/>
        <v>31</v>
      </c>
      <c r="U21" s="108">
        <v>453</v>
      </c>
      <c r="V21" s="120">
        <f t="shared" si="11"/>
        <v>30</v>
      </c>
    </row>
    <row r="22" spans="1:22" s="75" customFormat="1" ht="18" customHeight="1">
      <c r="A22" s="127" t="s">
        <v>128</v>
      </c>
      <c r="B22" s="94">
        <v>18889</v>
      </c>
      <c r="C22" s="94">
        <f t="shared" si="12"/>
        <v>13</v>
      </c>
      <c r="D22" s="94">
        <v>17325</v>
      </c>
      <c r="E22" s="94">
        <f t="shared" si="12"/>
        <v>13</v>
      </c>
      <c r="F22" s="82">
        <f t="shared" si="0"/>
        <v>91.72004870559584</v>
      </c>
      <c r="G22" s="94">
        <f t="shared" si="1"/>
        <v>18</v>
      </c>
      <c r="H22" s="95">
        <v>19176</v>
      </c>
      <c r="I22" s="94">
        <f t="shared" si="2"/>
        <v>13</v>
      </c>
      <c r="J22" s="94">
        <v>17299</v>
      </c>
      <c r="K22" s="94">
        <f t="shared" si="3"/>
        <v>13</v>
      </c>
      <c r="L22" s="82">
        <f t="shared" si="4"/>
        <v>90.21172298706716</v>
      </c>
      <c r="M22" s="106">
        <f t="shared" si="5"/>
        <v>21</v>
      </c>
      <c r="N22" s="84">
        <f t="shared" si="6"/>
        <v>-287</v>
      </c>
      <c r="O22" s="84">
        <f t="shared" si="7"/>
        <v>26</v>
      </c>
      <c r="P22" s="85">
        <f t="shared" si="8"/>
        <v>-1.4966624947851481</v>
      </c>
      <c r="Q22" s="86">
        <f t="shared" si="9"/>
        <v>0.1502977050696572</v>
      </c>
      <c r="R22" s="103"/>
      <c r="S22" s="95">
        <v>6805</v>
      </c>
      <c r="T22" s="94">
        <f t="shared" si="10"/>
        <v>7</v>
      </c>
      <c r="U22" s="94">
        <v>4933</v>
      </c>
      <c r="V22" s="106">
        <f t="shared" si="11"/>
        <v>9</v>
      </c>
    </row>
    <row r="23" spans="1:22" s="75" customFormat="1" ht="18" customHeight="1">
      <c r="A23" s="127" t="s">
        <v>126</v>
      </c>
      <c r="B23" s="94">
        <v>9090</v>
      </c>
      <c r="C23" s="94">
        <f t="shared" si="12"/>
        <v>23</v>
      </c>
      <c r="D23" s="94">
        <v>8785</v>
      </c>
      <c r="E23" s="94">
        <f t="shared" si="12"/>
        <v>21</v>
      </c>
      <c r="F23" s="82">
        <f t="shared" si="0"/>
        <v>96.64466446644664</v>
      </c>
      <c r="G23" s="94">
        <f t="shared" si="1"/>
        <v>13</v>
      </c>
      <c r="H23" s="95">
        <v>8672</v>
      </c>
      <c r="I23" s="94">
        <f t="shared" si="2"/>
        <v>23</v>
      </c>
      <c r="J23" s="94">
        <v>8361</v>
      </c>
      <c r="K23" s="94">
        <f t="shared" si="3"/>
        <v>22</v>
      </c>
      <c r="L23" s="82">
        <f t="shared" si="4"/>
        <v>96.41374538745387</v>
      </c>
      <c r="M23" s="106">
        <f t="shared" si="5"/>
        <v>14</v>
      </c>
      <c r="N23" s="84">
        <f t="shared" si="6"/>
        <v>418</v>
      </c>
      <c r="O23" s="84">
        <f t="shared" si="7"/>
        <v>424</v>
      </c>
      <c r="P23" s="85">
        <f t="shared" si="8"/>
        <v>4.820110701107011</v>
      </c>
      <c r="Q23" s="86">
        <f t="shared" si="9"/>
        <v>5.071163736395167</v>
      </c>
      <c r="R23" s="103"/>
      <c r="S23" s="95">
        <v>3438</v>
      </c>
      <c r="T23" s="94">
        <f t="shared" si="10"/>
        <v>16</v>
      </c>
      <c r="U23" s="94">
        <v>3151</v>
      </c>
      <c r="V23" s="106">
        <f t="shared" si="11"/>
        <v>15</v>
      </c>
    </row>
    <row r="24" spans="1:22" s="75" customFormat="1" ht="18" customHeight="1">
      <c r="A24" s="127" t="s">
        <v>142</v>
      </c>
      <c r="B24" s="94">
        <v>27152</v>
      </c>
      <c r="C24" s="94">
        <f t="shared" si="12"/>
        <v>8</v>
      </c>
      <c r="D24" s="94">
        <v>24359</v>
      </c>
      <c r="E24" s="94">
        <f t="shared" si="12"/>
        <v>9</v>
      </c>
      <c r="F24" s="82">
        <f t="shared" si="0"/>
        <v>89.71346493812611</v>
      </c>
      <c r="G24" s="94">
        <f t="shared" si="1"/>
        <v>21</v>
      </c>
      <c r="H24" s="95">
        <v>28176</v>
      </c>
      <c r="I24" s="94">
        <f t="shared" si="2"/>
        <v>9</v>
      </c>
      <c r="J24" s="94">
        <v>23638</v>
      </c>
      <c r="K24" s="94">
        <f t="shared" si="3"/>
        <v>9</v>
      </c>
      <c r="L24" s="82">
        <f t="shared" si="4"/>
        <v>83.89409426462238</v>
      </c>
      <c r="M24" s="106">
        <f t="shared" si="5"/>
        <v>27</v>
      </c>
      <c r="N24" s="84">
        <f t="shared" si="6"/>
        <v>-1024</v>
      </c>
      <c r="O24" s="84">
        <f t="shared" si="7"/>
        <v>721</v>
      </c>
      <c r="P24" s="85">
        <f t="shared" si="8"/>
        <v>-3.634298693923907</v>
      </c>
      <c r="Q24" s="86">
        <f t="shared" si="9"/>
        <v>3.0501734495304174</v>
      </c>
      <c r="R24" s="103"/>
      <c r="S24" s="95">
        <v>8680</v>
      </c>
      <c r="T24" s="94">
        <f t="shared" si="10"/>
        <v>5</v>
      </c>
      <c r="U24" s="94">
        <v>5898</v>
      </c>
      <c r="V24" s="106">
        <f t="shared" si="11"/>
        <v>8</v>
      </c>
    </row>
    <row r="25" spans="1:22" s="75" customFormat="1" ht="18" customHeight="1">
      <c r="A25" s="129" t="s">
        <v>28</v>
      </c>
      <c r="B25" s="114">
        <v>2552</v>
      </c>
      <c r="C25" s="114">
        <f t="shared" si="12"/>
        <v>30</v>
      </c>
      <c r="D25" s="114">
        <v>2272</v>
      </c>
      <c r="E25" s="114">
        <f t="shared" si="12"/>
        <v>30</v>
      </c>
      <c r="F25" s="115">
        <f t="shared" si="0"/>
        <v>89.0282131661442</v>
      </c>
      <c r="G25" s="114">
        <f t="shared" si="1"/>
        <v>23</v>
      </c>
      <c r="H25" s="116">
        <v>2698</v>
      </c>
      <c r="I25" s="114">
        <f t="shared" si="2"/>
        <v>30</v>
      </c>
      <c r="J25" s="114">
        <v>2452</v>
      </c>
      <c r="K25" s="114">
        <f t="shared" si="3"/>
        <v>30</v>
      </c>
      <c r="L25" s="115">
        <f t="shared" si="4"/>
        <v>90.88213491475166</v>
      </c>
      <c r="M25" s="121">
        <f t="shared" si="5"/>
        <v>19</v>
      </c>
      <c r="N25" s="117">
        <f t="shared" si="6"/>
        <v>-146</v>
      </c>
      <c r="O25" s="117">
        <f t="shared" si="7"/>
        <v>-180</v>
      </c>
      <c r="P25" s="118">
        <f t="shared" si="8"/>
        <v>-5.411415863602668</v>
      </c>
      <c r="Q25" s="119">
        <f t="shared" si="9"/>
        <v>-7.3409461663947795</v>
      </c>
      <c r="R25" s="103"/>
      <c r="S25" s="116">
        <v>500</v>
      </c>
      <c r="T25" s="114">
        <f t="shared" si="10"/>
        <v>30</v>
      </c>
      <c r="U25" s="114">
        <v>222</v>
      </c>
      <c r="V25" s="121">
        <f t="shared" si="11"/>
        <v>31</v>
      </c>
    </row>
    <row r="26" spans="1:22" s="75" customFormat="1" ht="18" customHeight="1">
      <c r="A26" s="127" t="s">
        <v>75</v>
      </c>
      <c r="B26" s="94">
        <v>6738</v>
      </c>
      <c r="C26" s="94">
        <f t="shared" si="12"/>
        <v>28</v>
      </c>
      <c r="D26" s="94">
        <v>7625</v>
      </c>
      <c r="E26" s="94">
        <f t="shared" si="12"/>
        <v>25</v>
      </c>
      <c r="F26" s="82">
        <f t="shared" si="0"/>
        <v>113.16414366280796</v>
      </c>
      <c r="G26" s="94">
        <f t="shared" si="1"/>
        <v>2</v>
      </c>
      <c r="H26" s="95">
        <v>6986</v>
      </c>
      <c r="I26" s="94">
        <f t="shared" si="2"/>
        <v>28</v>
      </c>
      <c r="J26" s="94">
        <v>7850</v>
      </c>
      <c r="K26" s="94">
        <f t="shared" si="3"/>
        <v>26</v>
      </c>
      <c r="L26" s="82">
        <f t="shared" si="4"/>
        <v>112.36759232751217</v>
      </c>
      <c r="M26" s="106">
        <f t="shared" si="5"/>
        <v>2</v>
      </c>
      <c r="N26" s="84">
        <f t="shared" si="6"/>
        <v>-248</v>
      </c>
      <c r="O26" s="84">
        <f t="shared" si="7"/>
        <v>-225</v>
      </c>
      <c r="P26" s="85">
        <f t="shared" si="8"/>
        <v>-3.5499570569710848</v>
      </c>
      <c r="Q26" s="86">
        <f t="shared" si="9"/>
        <v>-2.8662420382165608</v>
      </c>
      <c r="R26" s="103"/>
      <c r="S26" s="95">
        <v>1171</v>
      </c>
      <c r="T26" s="94">
        <f t="shared" si="10"/>
        <v>29</v>
      </c>
      <c r="U26" s="94">
        <v>2060</v>
      </c>
      <c r="V26" s="106">
        <f t="shared" si="11"/>
        <v>19</v>
      </c>
    </row>
    <row r="27" spans="1:22" s="75" customFormat="1" ht="18" customHeight="1">
      <c r="A27" s="127" t="s">
        <v>118</v>
      </c>
      <c r="B27" s="94">
        <v>12279</v>
      </c>
      <c r="C27" s="94">
        <f t="shared" si="12"/>
        <v>15</v>
      </c>
      <c r="D27" s="94">
        <v>13065</v>
      </c>
      <c r="E27" s="94">
        <f t="shared" si="12"/>
        <v>15</v>
      </c>
      <c r="F27" s="82">
        <f t="shared" si="0"/>
        <v>106.401172733936</v>
      </c>
      <c r="G27" s="94">
        <f t="shared" si="1"/>
        <v>5</v>
      </c>
      <c r="H27" s="95">
        <v>12958</v>
      </c>
      <c r="I27" s="94">
        <f t="shared" si="2"/>
        <v>15</v>
      </c>
      <c r="J27" s="94">
        <v>14335</v>
      </c>
      <c r="K27" s="94">
        <f t="shared" si="3"/>
        <v>15</v>
      </c>
      <c r="L27" s="82">
        <f t="shared" si="4"/>
        <v>110.62663991356692</v>
      </c>
      <c r="M27" s="106">
        <f t="shared" si="5"/>
        <v>4</v>
      </c>
      <c r="N27" s="84">
        <f t="shared" si="6"/>
        <v>-679</v>
      </c>
      <c r="O27" s="84">
        <f t="shared" si="7"/>
        <v>-1270</v>
      </c>
      <c r="P27" s="85">
        <f t="shared" si="8"/>
        <v>-5.240006173792252</v>
      </c>
      <c r="Q27" s="86">
        <f t="shared" si="9"/>
        <v>-8.859434949424486</v>
      </c>
      <c r="R27" s="103"/>
      <c r="S27" s="95">
        <v>2644</v>
      </c>
      <c r="T27" s="94">
        <f t="shared" si="10"/>
        <v>25</v>
      </c>
      <c r="U27" s="94">
        <v>3437</v>
      </c>
      <c r="V27" s="106">
        <f t="shared" si="11"/>
        <v>14</v>
      </c>
    </row>
    <row r="28" spans="1:22" s="75" customFormat="1" ht="18" customHeight="1">
      <c r="A28" s="127" t="s">
        <v>76</v>
      </c>
      <c r="B28" s="94">
        <v>9274</v>
      </c>
      <c r="C28" s="94">
        <f t="shared" si="12"/>
        <v>22</v>
      </c>
      <c r="D28" s="94">
        <v>7777</v>
      </c>
      <c r="E28" s="94">
        <f t="shared" si="12"/>
        <v>24</v>
      </c>
      <c r="F28" s="82">
        <f t="shared" si="0"/>
        <v>83.85809790813026</v>
      </c>
      <c r="G28" s="94">
        <f t="shared" si="1"/>
        <v>28</v>
      </c>
      <c r="H28" s="95">
        <v>9350</v>
      </c>
      <c r="I28" s="94">
        <f t="shared" si="2"/>
        <v>22</v>
      </c>
      <c r="J28" s="94">
        <v>7912</v>
      </c>
      <c r="K28" s="94">
        <f t="shared" si="3"/>
        <v>24</v>
      </c>
      <c r="L28" s="82">
        <f t="shared" si="4"/>
        <v>84.62032085561498</v>
      </c>
      <c r="M28" s="106">
        <f t="shared" si="5"/>
        <v>26</v>
      </c>
      <c r="N28" s="84">
        <f t="shared" si="6"/>
        <v>-76</v>
      </c>
      <c r="O28" s="84">
        <f t="shared" si="7"/>
        <v>-135</v>
      </c>
      <c r="P28" s="85">
        <f t="shared" si="8"/>
        <v>-0.8128342245989305</v>
      </c>
      <c r="Q28" s="86">
        <f t="shared" si="9"/>
        <v>-1.7062689585439839</v>
      </c>
      <c r="R28" s="103"/>
      <c r="S28" s="95">
        <v>2773</v>
      </c>
      <c r="T28" s="94">
        <f t="shared" si="10"/>
        <v>23</v>
      </c>
      <c r="U28" s="94">
        <v>1283</v>
      </c>
      <c r="V28" s="106">
        <f t="shared" si="11"/>
        <v>27</v>
      </c>
    </row>
    <row r="29" spans="1:22" s="75" customFormat="1" ht="18" customHeight="1">
      <c r="A29" s="127" t="s">
        <v>131</v>
      </c>
      <c r="B29" s="94">
        <v>9486</v>
      </c>
      <c r="C29" s="94">
        <f t="shared" si="12"/>
        <v>21</v>
      </c>
      <c r="D29" s="94">
        <v>7994</v>
      </c>
      <c r="E29" s="94">
        <f t="shared" si="12"/>
        <v>23</v>
      </c>
      <c r="F29" s="82">
        <f t="shared" si="0"/>
        <v>84.27155808559984</v>
      </c>
      <c r="G29" s="94">
        <f t="shared" si="1"/>
        <v>27</v>
      </c>
      <c r="H29" s="95">
        <v>9817</v>
      </c>
      <c r="I29" s="94">
        <f t="shared" si="2"/>
        <v>19</v>
      </c>
      <c r="J29" s="94">
        <v>7921</v>
      </c>
      <c r="K29" s="94">
        <f t="shared" si="3"/>
        <v>23</v>
      </c>
      <c r="L29" s="82">
        <f t="shared" si="4"/>
        <v>80.6865641234593</v>
      </c>
      <c r="M29" s="106">
        <f t="shared" si="5"/>
        <v>29</v>
      </c>
      <c r="N29" s="84">
        <f t="shared" si="6"/>
        <v>-331</v>
      </c>
      <c r="O29" s="84">
        <f t="shared" si="7"/>
        <v>73</v>
      </c>
      <c r="P29" s="85">
        <f t="shared" si="8"/>
        <v>-3.37170214933279</v>
      </c>
      <c r="Q29" s="86">
        <f t="shared" si="9"/>
        <v>0.9216008079787905</v>
      </c>
      <c r="R29" s="103"/>
      <c r="S29" s="95">
        <v>3028</v>
      </c>
      <c r="T29" s="94">
        <f t="shared" si="10"/>
        <v>19</v>
      </c>
      <c r="U29" s="94">
        <v>1536</v>
      </c>
      <c r="V29" s="106">
        <f t="shared" si="11"/>
        <v>26</v>
      </c>
    </row>
    <row r="30" spans="1:22" s="75" customFormat="1" ht="18" customHeight="1">
      <c r="A30" s="127" t="s">
        <v>130</v>
      </c>
      <c r="B30" s="94">
        <v>8314</v>
      </c>
      <c r="C30" s="94">
        <f t="shared" si="12"/>
        <v>24</v>
      </c>
      <c r="D30" s="94">
        <v>7454</v>
      </c>
      <c r="E30" s="94">
        <f t="shared" si="12"/>
        <v>26</v>
      </c>
      <c r="F30" s="82">
        <f t="shared" si="0"/>
        <v>89.65600192446476</v>
      </c>
      <c r="G30" s="94">
        <f t="shared" si="1"/>
        <v>22</v>
      </c>
      <c r="H30" s="95">
        <v>8648</v>
      </c>
      <c r="I30" s="94">
        <f t="shared" si="2"/>
        <v>24</v>
      </c>
      <c r="J30" s="94">
        <v>7908</v>
      </c>
      <c r="K30" s="94">
        <f t="shared" si="3"/>
        <v>25</v>
      </c>
      <c r="L30" s="82">
        <f t="shared" si="4"/>
        <v>91.44310823311748</v>
      </c>
      <c r="M30" s="106">
        <f t="shared" si="5"/>
        <v>18</v>
      </c>
      <c r="N30" s="84">
        <f t="shared" si="6"/>
        <v>-334</v>
      </c>
      <c r="O30" s="84">
        <f t="shared" si="7"/>
        <v>-454</v>
      </c>
      <c r="P30" s="85">
        <f t="shared" si="8"/>
        <v>-3.8621646623496764</v>
      </c>
      <c r="Q30" s="86">
        <f t="shared" si="9"/>
        <v>-5.741021750126454</v>
      </c>
      <c r="R30" s="103"/>
      <c r="S30" s="95">
        <v>2773</v>
      </c>
      <c r="T30" s="94">
        <f t="shared" si="10"/>
        <v>23</v>
      </c>
      <c r="U30" s="94">
        <v>1923</v>
      </c>
      <c r="V30" s="106">
        <f t="shared" si="11"/>
        <v>20</v>
      </c>
    </row>
    <row r="31" spans="1:22" ht="18" customHeight="1">
      <c r="A31" s="128" t="s">
        <v>120</v>
      </c>
      <c r="B31" s="108">
        <v>7956</v>
      </c>
      <c r="C31" s="108">
        <f t="shared" si="12"/>
        <v>26</v>
      </c>
      <c r="D31" s="108">
        <v>8030</v>
      </c>
      <c r="E31" s="108">
        <f t="shared" si="12"/>
        <v>22</v>
      </c>
      <c r="F31" s="109">
        <f t="shared" si="0"/>
        <v>100.93011563599799</v>
      </c>
      <c r="G31" s="108">
        <f t="shared" si="1"/>
        <v>8</v>
      </c>
      <c r="H31" s="110">
        <v>8503</v>
      </c>
      <c r="I31" s="108">
        <f t="shared" si="2"/>
        <v>25</v>
      </c>
      <c r="J31" s="108">
        <v>8687</v>
      </c>
      <c r="K31" s="108">
        <f t="shared" si="3"/>
        <v>21</v>
      </c>
      <c r="L31" s="109">
        <f t="shared" si="4"/>
        <v>102.16394213806892</v>
      </c>
      <c r="M31" s="120">
        <f t="shared" si="5"/>
        <v>8</v>
      </c>
      <c r="N31" s="111">
        <f t="shared" si="6"/>
        <v>-547</v>
      </c>
      <c r="O31" s="111">
        <f t="shared" si="7"/>
        <v>-657</v>
      </c>
      <c r="P31" s="112">
        <f t="shared" si="8"/>
        <v>-6.433023638715747</v>
      </c>
      <c r="Q31" s="113">
        <f t="shared" si="9"/>
        <v>-7.563025210084033</v>
      </c>
      <c r="R31" s="103"/>
      <c r="S31" s="110">
        <v>2227</v>
      </c>
      <c r="T31" s="108">
        <f t="shared" si="10"/>
        <v>26</v>
      </c>
      <c r="U31" s="108">
        <v>2300</v>
      </c>
      <c r="V31" s="120">
        <f t="shared" si="11"/>
        <v>18</v>
      </c>
    </row>
    <row r="32" spans="1:22" ht="18" customHeight="1">
      <c r="A32" s="127" t="s">
        <v>127</v>
      </c>
      <c r="B32" s="94">
        <v>9628</v>
      </c>
      <c r="C32" s="94">
        <f t="shared" si="12"/>
        <v>20</v>
      </c>
      <c r="D32" s="94">
        <v>9126</v>
      </c>
      <c r="E32" s="94">
        <f t="shared" si="12"/>
        <v>19</v>
      </c>
      <c r="F32" s="82">
        <f t="shared" si="0"/>
        <v>94.78604071458247</v>
      </c>
      <c r="G32" s="94">
        <f t="shared" si="1"/>
        <v>15</v>
      </c>
      <c r="H32" s="95">
        <v>9584</v>
      </c>
      <c r="I32" s="94">
        <f t="shared" si="2"/>
        <v>20</v>
      </c>
      <c r="J32" s="94">
        <v>9071</v>
      </c>
      <c r="K32" s="94">
        <f t="shared" si="3"/>
        <v>19</v>
      </c>
      <c r="L32" s="82">
        <f t="shared" si="4"/>
        <v>94.64732888146912</v>
      </c>
      <c r="M32" s="106">
        <f t="shared" si="5"/>
        <v>16</v>
      </c>
      <c r="N32" s="84">
        <f t="shared" si="6"/>
        <v>44</v>
      </c>
      <c r="O32" s="84">
        <f t="shared" si="7"/>
        <v>55</v>
      </c>
      <c r="P32" s="85">
        <f t="shared" si="8"/>
        <v>0.4590984974958264</v>
      </c>
      <c r="Q32" s="86">
        <f t="shared" si="9"/>
        <v>0.6063278580090398</v>
      </c>
      <c r="R32" s="103"/>
      <c r="S32" s="95">
        <v>2926</v>
      </c>
      <c r="T32" s="94">
        <f t="shared" si="10"/>
        <v>21</v>
      </c>
      <c r="U32" s="94">
        <v>2438</v>
      </c>
      <c r="V32" s="106">
        <f t="shared" si="11"/>
        <v>17</v>
      </c>
    </row>
    <row r="33" spans="1:22" ht="18" customHeight="1">
      <c r="A33" s="127" t="s">
        <v>129</v>
      </c>
      <c r="B33" s="94">
        <v>27057</v>
      </c>
      <c r="C33" s="94">
        <f t="shared" si="12"/>
        <v>9</v>
      </c>
      <c r="D33" s="94">
        <v>24537</v>
      </c>
      <c r="E33" s="94">
        <f t="shared" si="12"/>
        <v>8</v>
      </c>
      <c r="F33" s="82">
        <f t="shared" si="0"/>
        <v>90.68632886129284</v>
      </c>
      <c r="G33" s="94">
        <f t="shared" si="1"/>
        <v>20</v>
      </c>
      <c r="H33" s="95">
        <v>28391</v>
      </c>
      <c r="I33" s="94">
        <f t="shared" si="2"/>
        <v>8</v>
      </c>
      <c r="J33" s="94">
        <v>25557</v>
      </c>
      <c r="K33" s="94">
        <f t="shared" si="3"/>
        <v>8</v>
      </c>
      <c r="L33" s="82">
        <f t="shared" si="4"/>
        <v>90.01796343911803</v>
      </c>
      <c r="M33" s="106">
        <f t="shared" si="5"/>
        <v>22</v>
      </c>
      <c r="N33" s="84">
        <f t="shared" si="6"/>
        <v>-1334</v>
      </c>
      <c r="O33" s="84">
        <f t="shared" si="7"/>
        <v>-1020</v>
      </c>
      <c r="P33" s="85">
        <f t="shared" si="8"/>
        <v>-4.698672114402451</v>
      </c>
      <c r="Q33" s="86">
        <f t="shared" si="9"/>
        <v>-3.991078765113276</v>
      </c>
      <c r="R33" s="103"/>
      <c r="S33" s="95">
        <v>6101</v>
      </c>
      <c r="T33" s="94">
        <f t="shared" si="10"/>
        <v>8</v>
      </c>
      <c r="U33" s="94">
        <v>3591</v>
      </c>
      <c r="V33" s="106">
        <f t="shared" si="11"/>
        <v>13</v>
      </c>
    </row>
    <row r="34" spans="1:22" ht="18" customHeight="1">
      <c r="A34" s="127" t="s">
        <v>77</v>
      </c>
      <c r="B34" s="94">
        <v>10660</v>
      </c>
      <c r="C34" s="94">
        <f t="shared" si="12"/>
        <v>18</v>
      </c>
      <c r="D34" s="94">
        <v>9668</v>
      </c>
      <c r="E34" s="94">
        <f t="shared" si="12"/>
        <v>18</v>
      </c>
      <c r="F34" s="82">
        <f t="shared" si="0"/>
        <v>90.69418386491557</v>
      </c>
      <c r="G34" s="94">
        <f t="shared" si="1"/>
        <v>19</v>
      </c>
      <c r="H34" s="95">
        <v>11140</v>
      </c>
      <c r="I34" s="94">
        <f t="shared" si="2"/>
        <v>18</v>
      </c>
      <c r="J34" s="94">
        <v>10087</v>
      </c>
      <c r="K34" s="94">
        <f t="shared" si="3"/>
        <v>18</v>
      </c>
      <c r="L34" s="82">
        <f t="shared" si="4"/>
        <v>90.54757630161579</v>
      </c>
      <c r="M34" s="106">
        <f t="shared" si="5"/>
        <v>20</v>
      </c>
      <c r="N34" s="84">
        <f t="shared" si="6"/>
        <v>-480</v>
      </c>
      <c r="O34" s="84">
        <f t="shared" si="7"/>
        <v>-419</v>
      </c>
      <c r="P34" s="85">
        <f t="shared" si="8"/>
        <v>-4.308797127468582</v>
      </c>
      <c r="Q34" s="86">
        <f t="shared" si="9"/>
        <v>-4.153861405769803</v>
      </c>
      <c r="R34" s="103"/>
      <c r="S34" s="95">
        <v>1785</v>
      </c>
      <c r="T34" s="94">
        <f t="shared" si="10"/>
        <v>28</v>
      </c>
      <c r="U34" s="94">
        <v>796</v>
      </c>
      <c r="V34" s="106">
        <f t="shared" si="11"/>
        <v>29</v>
      </c>
    </row>
    <row r="35" spans="1:22" ht="18" customHeight="1">
      <c r="A35" s="129" t="s">
        <v>132</v>
      </c>
      <c r="B35" s="114">
        <v>11475</v>
      </c>
      <c r="C35" s="114">
        <f t="shared" si="12"/>
        <v>17</v>
      </c>
      <c r="D35" s="114">
        <v>9814</v>
      </c>
      <c r="E35" s="114">
        <f t="shared" si="12"/>
        <v>17</v>
      </c>
      <c r="F35" s="115">
        <f t="shared" si="0"/>
        <v>85.52505446623093</v>
      </c>
      <c r="G35" s="114">
        <f t="shared" si="1"/>
        <v>24</v>
      </c>
      <c r="H35" s="116">
        <v>11679</v>
      </c>
      <c r="I35" s="114">
        <f t="shared" si="2"/>
        <v>17</v>
      </c>
      <c r="J35" s="114">
        <v>10284</v>
      </c>
      <c r="K35" s="114">
        <f t="shared" si="3"/>
        <v>17</v>
      </c>
      <c r="L35" s="115">
        <f t="shared" si="4"/>
        <v>88.05548420241459</v>
      </c>
      <c r="M35" s="121">
        <f t="shared" si="5"/>
        <v>24</v>
      </c>
      <c r="N35" s="117">
        <f t="shared" si="6"/>
        <v>-204</v>
      </c>
      <c r="O35" s="117">
        <f t="shared" si="7"/>
        <v>-470</v>
      </c>
      <c r="P35" s="118">
        <f t="shared" si="8"/>
        <v>-1.7467248908296942</v>
      </c>
      <c r="Q35" s="119">
        <f t="shared" si="9"/>
        <v>-4.570206145468689</v>
      </c>
      <c r="R35" s="103"/>
      <c r="S35" s="116">
        <v>3477</v>
      </c>
      <c r="T35" s="114">
        <f t="shared" si="10"/>
        <v>15</v>
      </c>
      <c r="U35" s="114">
        <v>1895</v>
      </c>
      <c r="V35" s="121">
        <f t="shared" si="11"/>
        <v>21</v>
      </c>
    </row>
    <row r="36" spans="1:22" ht="18" customHeight="1">
      <c r="A36" s="130" t="s">
        <v>124</v>
      </c>
      <c r="B36" s="96">
        <v>18913</v>
      </c>
      <c r="C36" s="96">
        <f t="shared" si="12"/>
        <v>12</v>
      </c>
      <c r="D36" s="96">
        <v>18598</v>
      </c>
      <c r="E36" s="96">
        <f t="shared" si="12"/>
        <v>12</v>
      </c>
      <c r="F36" s="87">
        <f t="shared" si="0"/>
        <v>98.33447892983662</v>
      </c>
      <c r="G36" s="96">
        <f t="shared" si="1"/>
        <v>11</v>
      </c>
      <c r="H36" s="97">
        <v>19631</v>
      </c>
      <c r="I36" s="96">
        <f t="shared" si="2"/>
        <v>12</v>
      </c>
      <c r="J36" s="96">
        <v>19224</v>
      </c>
      <c r="K36" s="96">
        <f t="shared" si="3"/>
        <v>12</v>
      </c>
      <c r="L36" s="87">
        <f t="shared" si="4"/>
        <v>97.92674851000967</v>
      </c>
      <c r="M36" s="107">
        <f t="shared" si="5"/>
        <v>11</v>
      </c>
      <c r="N36" s="88">
        <f t="shared" si="6"/>
        <v>-718</v>
      </c>
      <c r="O36" s="88">
        <f t="shared" si="7"/>
        <v>-626</v>
      </c>
      <c r="P36" s="89">
        <f t="shared" si="8"/>
        <v>-3.6574805155111814</v>
      </c>
      <c r="Q36" s="90">
        <f t="shared" si="9"/>
        <v>-3.2563462338743236</v>
      </c>
      <c r="R36" s="103"/>
      <c r="S36" s="97">
        <v>3130</v>
      </c>
      <c r="T36" s="96">
        <f t="shared" si="10"/>
        <v>18</v>
      </c>
      <c r="U36" s="96">
        <v>2743</v>
      </c>
      <c r="V36" s="107">
        <f t="shared" si="11"/>
        <v>16</v>
      </c>
    </row>
  </sheetData>
  <sheetProtection/>
  <mergeCells count="13">
    <mergeCell ref="B1:G1"/>
    <mergeCell ref="N1:O1"/>
    <mergeCell ref="B2:C2"/>
    <mergeCell ref="D2:E2"/>
    <mergeCell ref="F2:G2"/>
    <mergeCell ref="H2:I2"/>
    <mergeCell ref="H1:M1"/>
    <mergeCell ref="J2:K2"/>
    <mergeCell ref="L2:M2"/>
    <mergeCell ref="S2:T2"/>
    <mergeCell ref="U2:V2"/>
    <mergeCell ref="S1:V1"/>
    <mergeCell ref="P1:Q1"/>
  </mergeCells>
  <printOptions horizontalCentered="1" verticalCentered="1"/>
  <pageMargins left="0" right="0" top="0" bottom="0" header="0.5118110236220472" footer="0.5118110236220472"/>
  <pageSetup fitToHeight="0" horizontalDpi="600" verticalDpi="600" orientation="landscape" pageOrder="overThenDown" paperSize="9" scale="96" r:id="rId1"/>
  <rowBreaks count="7" manualBreakCount="7">
    <brk id="113" max="255" man="1"/>
    <brk id="219" max="255" man="1"/>
    <brk id="325" max="255" man="1"/>
    <brk id="431" max="255" man="1"/>
    <brk id="537" max="255" man="1"/>
    <brk id="643" max="255" man="1"/>
    <brk id="749" max="255" man="1"/>
  </rowBreaks>
  <ignoredErrors>
    <ignoredError sqref="F6:V3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:K1"/>
    </sheetView>
  </sheetViews>
  <sheetFormatPr defaultColWidth="25.75390625" defaultRowHeight="13.5"/>
  <cols>
    <col min="1" max="1" width="25.75390625" style="1" customWidth="1"/>
    <col min="2" max="6" width="10.625" style="1" customWidth="1"/>
    <col min="7" max="7" width="12.25390625" style="1" customWidth="1"/>
    <col min="8" max="18" width="10.625" style="1" customWidth="1"/>
    <col min="19" max="16384" width="25.75390625" style="1" customWidth="1"/>
  </cols>
  <sheetData>
    <row r="1" spans="1:2" ht="13.5">
      <c r="A1" s="141" t="s">
        <v>156</v>
      </c>
      <c r="B1" s="141"/>
    </row>
    <row r="2" spans="1:2" ht="13.5">
      <c r="A2" s="5"/>
      <c r="B2" s="5"/>
    </row>
    <row r="3" spans="1:2" ht="13.5">
      <c r="A3" s="5" t="s">
        <v>172</v>
      </c>
      <c r="B3" s="5"/>
    </row>
    <row r="4" spans="1:2" ht="13.5">
      <c r="A4" s="5" t="s">
        <v>173</v>
      </c>
      <c r="B4" s="5"/>
    </row>
    <row r="5" spans="1:2" ht="13.5">
      <c r="A5" s="5"/>
      <c r="B5" s="5"/>
    </row>
    <row r="6" spans="1:2" ht="13.5">
      <c r="A6" s="142" t="s">
        <v>157</v>
      </c>
      <c r="B6" s="5" t="s">
        <v>174</v>
      </c>
    </row>
    <row r="7" spans="1:2" ht="13.5">
      <c r="A7" s="5"/>
      <c r="B7" s="5"/>
    </row>
    <row r="8" spans="1:2" ht="13.5">
      <c r="A8" s="142" t="s">
        <v>158</v>
      </c>
      <c r="B8" s="5" t="s">
        <v>175</v>
      </c>
    </row>
    <row r="9" spans="1:2" ht="13.5">
      <c r="A9" s="142"/>
      <c r="B9" s="1" t="s">
        <v>176</v>
      </c>
    </row>
    <row r="10" spans="1:2" ht="13.5">
      <c r="A10" s="142"/>
      <c r="B10" s="5" t="s">
        <v>177</v>
      </c>
    </row>
    <row r="11" spans="1:2" ht="13.5">
      <c r="A11" s="142"/>
      <c r="B11" s="5" t="s">
        <v>178</v>
      </c>
    </row>
    <row r="12" spans="1:2" ht="13.5">
      <c r="A12" s="142"/>
      <c r="B12" s="5" t="s">
        <v>179</v>
      </c>
    </row>
    <row r="13" spans="1:2" ht="13.5">
      <c r="A13" s="142"/>
      <c r="B13" s="5" t="s">
        <v>180</v>
      </c>
    </row>
    <row r="14" spans="1:2" ht="13.5">
      <c r="A14" s="142"/>
      <c r="B14" s="5"/>
    </row>
    <row r="15" spans="1:2" ht="13.5">
      <c r="A15" s="142" t="s">
        <v>159</v>
      </c>
      <c r="B15" s="5" t="s">
        <v>181</v>
      </c>
    </row>
    <row r="16" spans="1:2" ht="13.5">
      <c r="A16" s="142"/>
      <c r="B16" s="5" t="s">
        <v>182</v>
      </c>
    </row>
    <row r="17" spans="1:2" ht="13.5">
      <c r="A17" s="5"/>
      <c r="B17" s="5"/>
    </row>
    <row r="18" spans="1:2" ht="13.5">
      <c r="A18" s="142" t="s">
        <v>160</v>
      </c>
      <c r="B18" s="5" t="s">
        <v>161</v>
      </c>
    </row>
    <row r="19" spans="1:2" ht="13.5">
      <c r="A19" s="142"/>
      <c r="B19" s="5" t="s">
        <v>162</v>
      </c>
    </row>
    <row r="20" spans="1:2" ht="13.5">
      <c r="A20" s="5"/>
      <c r="B20" s="5"/>
    </row>
    <row r="21" spans="1:2" ht="13.5">
      <c r="A21" s="142" t="s">
        <v>163</v>
      </c>
      <c r="B21" s="5" t="s">
        <v>183</v>
      </c>
    </row>
    <row r="22" spans="1:2" ht="13.5">
      <c r="A22" s="142"/>
      <c r="B22" s="5" t="s">
        <v>184</v>
      </c>
    </row>
    <row r="23" spans="1:2" ht="13.5">
      <c r="A23" s="142"/>
      <c r="B23" s="5" t="s">
        <v>185</v>
      </c>
    </row>
    <row r="24" spans="1:2" ht="13.5">
      <c r="A24" s="142"/>
      <c r="B24" s="5" t="s">
        <v>186</v>
      </c>
    </row>
    <row r="25" spans="1:2" ht="13.5">
      <c r="A25" s="142"/>
      <c r="B25" s="5"/>
    </row>
    <row r="26" spans="1:2" ht="13.5">
      <c r="A26" s="142" t="s">
        <v>164</v>
      </c>
      <c r="B26" s="5" t="s">
        <v>165</v>
      </c>
    </row>
    <row r="27" spans="1:2" ht="13.5">
      <c r="A27" s="142"/>
      <c r="B27" s="5"/>
    </row>
    <row r="28" spans="1:2" ht="13.5">
      <c r="A28" s="142" t="s">
        <v>166</v>
      </c>
      <c r="B28" s="5" t="s">
        <v>167</v>
      </c>
    </row>
    <row r="29" spans="1:2" ht="13.5">
      <c r="A29" s="5"/>
      <c r="B29" s="5"/>
    </row>
    <row r="30" spans="1:2" ht="13.5">
      <c r="A30" s="5" t="s">
        <v>187</v>
      </c>
      <c r="B30" s="5"/>
    </row>
    <row r="31" spans="1:2" ht="13.5">
      <c r="A31" s="5" t="s">
        <v>188</v>
      </c>
      <c r="B31" s="5"/>
    </row>
    <row r="32" spans="1:2" ht="13.5">
      <c r="A32" s="5" t="s">
        <v>189</v>
      </c>
      <c r="B32" s="5"/>
    </row>
    <row r="33" spans="1:2" ht="13.5">
      <c r="A33" s="5" t="s">
        <v>190</v>
      </c>
      <c r="B33" s="5"/>
    </row>
    <row r="34" spans="1:2" ht="13.5">
      <c r="A34" s="5" t="s">
        <v>191</v>
      </c>
      <c r="B34" s="5"/>
    </row>
    <row r="35" spans="1:2" ht="13.5">
      <c r="A35" s="5" t="s">
        <v>192</v>
      </c>
      <c r="B35" s="5"/>
    </row>
    <row r="36" spans="1:2" ht="13.5">
      <c r="A36" s="5" t="s">
        <v>193</v>
      </c>
      <c r="B36" s="5"/>
    </row>
    <row r="37" spans="1:2" ht="13.5">
      <c r="A37" s="5" t="s">
        <v>168</v>
      </c>
      <c r="B37" s="5"/>
    </row>
    <row r="38" spans="1:2" ht="13.5">
      <c r="A38" s="143" t="s">
        <v>169</v>
      </c>
      <c r="B38" s="143"/>
    </row>
    <row r="39" spans="1:2" ht="13.5">
      <c r="A39" s="5" t="s">
        <v>194</v>
      </c>
      <c r="B39" s="5"/>
    </row>
    <row r="40" spans="1:2" ht="13.5">
      <c r="A40" s="5" t="s">
        <v>195</v>
      </c>
      <c r="B40" s="5"/>
    </row>
    <row r="41" spans="1:2" ht="13.5">
      <c r="A41" s="143" t="s">
        <v>170</v>
      </c>
      <c r="B41" s="143"/>
    </row>
    <row r="42" spans="1:2" ht="13.5">
      <c r="A42" s="5" t="s">
        <v>196</v>
      </c>
      <c r="B42" s="5"/>
    </row>
    <row r="43" spans="1:2" ht="13.5">
      <c r="A43" s="5" t="s">
        <v>197</v>
      </c>
      <c r="B43" s="5"/>
    </row>
    <row r="44" spans="1:2" ht="13.5">
      <c r="A44" s="143" t="s">
        <v>171</v>
      </c>
      <c r="B44" s="143"/>
    </row>
    <row r="45" spans="1:2" ht="13.5">
      <c r="A45" s="5"/>
      <c r="B45" s="5"/>
    </row>
    <row r="46" spans="1:2" ht="13.5">
      <c r="A46" s="5" t="s">
        <v>198</v>
      </c>
      <c r="B46" s="5"/>
    </row>
    <row r="47" spans="1:2" ht="13.5">
      <c r="A47" s="5" t="s">
        <v>199</v>
      </c>
      <c r="B47" s="5"/>
    </row>
    <row r="48" spans="1:2" ht="13.5">
      <c r="A48" s="5" t="s">
        <v>200</v>
      </c>
      <c r="B48" s="5"/>
    </row>
    <row r="49" spans="1:2" ht="13.5">
      <c r="A49" s="5" t="s">
        <v>201</v>
      </c>
      <c r="B49" s="5"/>
    </row>
    <row r="54" ht="13.5">
      <c r="A54" s="143" t="s">
        <v>204</v>
      </c>
    </row>
    <row r="55" ht="13.5">
      <c r="A55" s="5"/>
    </row>
    <row r="56" ht="13.5">
      <c r="A56" s="5" t="s">
        <v>202</v>
      </c>
    </row>
    <row r="57" ht="13.5">
      <c r="A57" s="5" t="s">
        <v>203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森　広一郎（統計分析課）</cp:lastModifiedBy>
  <cp:lastPrinted>2007-04-02T00:11:27Z</cp:lastPrinted>
  <dcterms:created xsi:type="dcterms:W3CDTF">2007-03-23T00:47:49Z</dcterms:created>
  <dcterms:modified xsi:type="dcterms:W3CDTF">2018-03-19T04:35:09Z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