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200400医務課\04_保健統計担当\05_年報関係\01_保健統計年報（人口動態統計編）\01_保健統計年報（人口動態統計編）\R03_2021\05_HP公表用\01_静態\"/>
    </mc:Choice>
  </mc:AlternateContent>
  <xr:revisionPtr revIDLastSave="0" documentId="13_ncr:101_{4CB17388-CEE5-48A5-AC8F-D713CD26BD45}" xr6:coauthVersionLast="47" xr6:coauthVersionMax="47" xr10:uidLastSave="{00000000-0000-0000-0000-000000000000}"/>
  <bookViews>
    <workbookView xWindow="-120" yWindow="-120" windowWidth="29040" windowHeight="15840" xr2:uid="{2BE403A1-51C2-4643-9BD3-DFE91A281EFE}"/>
  </bookViews>
  <sheets>
    <sheet name="第1表" sheetId="1" r:id="rId1"/>
    <sheet name="第2表" sheetId="2" r:id="rId2"/>
    <sheet name="第3表" sheetId="3" r:id="rId3"/>
  </sheets>
  <definedNames>
    <definedName name="_xlnm.Print_Area" localSheetId="0">第1表!$A$1:$K$82</definedName>
    <definedName name="_xlnm.Print_Area" localSheetId="1">第2表!$A$1:$M$123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3" l="1"/>
  <c r="C37" i="3"/>
  <c r="B37" i="3"/>
  <c r="D33" i="3"/>
  <c r="D29" i="3" s="1"/>
  <c r="C33" i="3"/>
  <c r="B33" i="3" s="1"/>
  <c r="C29" i="3"/>
  <c r="D27" i="3"/>
  <c r="D25" i="3" s="1"/>
  <c r="C27" i="3"/>
  <c r="C25" i="3" s="1"/>
  <c r="B25" i="3" s="1"/>
  <c r="B27" i="3"/>
  <c r="D23" i="3"/>
  <c r="B23" i="3" s="1"/>
  <c r="C23" i="3"/>
  <c r="C21" i="3"/>
  <c r="D17" i="3"/>
  <c r="D15" i="3" s="1"/>
  <c r="C17" i="3"/>
  <c r="C15" i="3" s="1"/>
  <c r="B15" i="3" s="1"/>
  <c r="B17" i="3"/>
  <c r="D13" i="3"/>
  <c r="D8" i="3" s="1"/>
  <c r="C13" i="3"/>
  <c r="C8" i="3"/>
  <c r="C7" i="3"/>
  <c r="D6" i="3"/>
  <c r="C6" i="3"/>
  <c r="C5" i="3" s="1"/>
  <c r="B6" i="3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L76" i="2"/>
  <c r="J76" i="2"/>
  <c r="H76" i="2" s="1"/>
  <c r="H72" i="2"/>
  <c r="B72" i="2"/>
  <c r="H71" i="2"/>
  <c r="B71" i="2"/>
  <c r="H70" i="2"/>
  <c r="B70" i="2"/>
  <c r="H69" i="2"/>
  <c r="B69" i="2"/>
  <c r="H68" i="2"/>
  <c r="B68" i="2"/>
  <c r="H67" i="2"/>
  <c r="B67" i="2"/>
  <c r="H66" i="2"/>
  <c r="B66" i="2"/>
  <c r="H65" i="2"/>
  <c r="B65" i="2"/>
  <c r="H64" i="2"/>
  <c r="B64" i="2"/>
  <c r="H63" i="2"/>
  <c r="B63" i="2"/>
  <c r="H62" i="2"/>
  <c r="B62" i="2"/>
  <c r="H61" i="2"/>
  <c r="B61" i="2"/>
  <c r="H60" i="2"/>
  <c r="B60" i="2"/>
  <c r="H59" i="2"/>
  <c r="B59" i="2"/>
  <c r="H58" i="2"/>
  <c r="B58" i="2"/>
  <c r="H57" i="2"/>
  <c r="B57" i="2"/>
  <c r="H56" i="2"/>
  <c r="B56" i="2"/>
  <c r="H55" i="2"/>
  <c r="B55" i="2"/>
  <c r="H54" i="2"/>
  <c r="H52" i="2" s="1"/>
  <c r="B54" i="2"/>
  <c r="B52" i="2" s="1"/>
  <c r="H53" i="2"/>
  <c r="B53" i="2"/>
  <c r="L52" i="2"/>
  <c r="J52" i="2"/>
  <c r="F52" i="2"/>
  <c r="D52" i="2"/>
  <c r="B47" i="2"/>
  <c r="H46" i="2"/>
  <c r="B46" i="2"/>
  <c r="H45" i="2"/>
  <c r="B45" i="2"/>
  <c r="H44" i="2"/>
  <c r="B44" i="2"/>
  <c r="H43" i="2"/>
  <c r="B43" i="2"/>
  <c r="H42" i="2"/>
  <c r="B42" i="2"/>
  <c r="H41" i="2"/>
  <c r="B41" i="2"/>
  <c r="H40" i="2"/>
  <c r="B40" i="2"/>
  <c r="H39" i="2"/>
  <c r="B39" i="2"/>
  <c r="H38" i="2"/>
  <c r="B38" i="2"/>
  <c r="H37" i="2"/>
  <c r="B37" i="2"/>
  <c r="H36" i="2"/>
  <c r="B36" i="2"/>
  <c r="H35" i="2"/>
  <c r="B35" i="2"/>
  <c r="H34" i="2"/>
  <c r="B34" i="2"/>
  <c r="H33" i="2"/>
  <c r="B33" i="2"/>
  <c r="H32" i="2"/>
  <c r="B32" i="2"/>
  <c r="H31" i="2"/>
  <c r="B31" i="2"/>
  <c r="H30" i="2"/>
  <c r="B30" i="2"/>
  <c r="H29" i="2"/>
  <c r="H27" i="2" s="1"/>
  <c r="B29" i="2"/>
  <c r="B27" i="2" s="1"/>
  <c r="H28" i="2"/>
  <c r="B28" i="2"/>
  <c r="L27" i="2"/>
  <c r="J27" i="2"/>
  <c r="F27" i="2"/>
  <c r="D27" i="2"/>
  <c r="H23" i="2"/>
  <c r="B23" i="2"/>
  <c r="H22" i="2"/>
  <c r="B22" i="2"/>
  <c r="H21" i="2"/>
  <c r="B21" i="2"/>
  <c r="H20" i="2"/>
  <c r="B20" i="2"/>
  <c r="H19" i="2"/>
  <c r="B19" i="2"/>
  <c r="H18" i="2"/>
  <c r="B18" i="2"/>
  <c r="H17" i="2"/>
  <c r="B17" i="2"/>
  <c r="H16" i="2"/>
  <c r="B16" i="2"/>
  <c r="H15" i="2"/>
  <c r="B15" i="2"/>
  <c r="H14" i="2"/>
  <c r="B14" i="2"/>
  <c r="H13" i="2"/>
  <c r="B13" i="2"/>
  <c r="H12" i="2"/>
  <c r="B12" i="2"/>
  <c r="H11" i="2"/>
  <c r="B11" i="2"/>
  <c r="H10" i="2"/>
  <c r="B10" i="2"/>
  <c r="H9" i="2"/>
  <c r="B9" i="2"/>
  <c r="H8" i="2"/>
  <c r="B8" i="2"/>
  <c r="H7" i="2"/>
  <c r="B7" i="2"/>
  <c r="H6" i="2"/>
  <c r="B6" i="2"/>
  <c r="B4" i="2" s="1"/>
  <c r="H5" i="2"/>
  <c r="B5" i="2"/>
  <c r="L4" i="2"/>
  <c r="J4" i="2"/>
  <c r="F4" i="2"/>
  <c r="D4" i="2"/>
  <c r="B8" i="3" l="1"/>
  <c r="B29" i="3"/>
  <c r="D21" i="3"/>
  <c r="B21" i="3" s="1"/>
  <c r="D7" i="3"/>
  <c r="B13" i="3"/>
  <c r="H4" i="2"/>
  <c r="B7" i="3" l="1"/>
  <c r="D5" i="3"/>
  <c r="B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佐賀県</author>
  </authors>
  <commentList>
    <comment ref="B96" authorId="0" shapeId="0" xr:uid="{27AD217F-A936-43E1-AE6F-EC7AB64843E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（外国人を含む）総人口のなかの年齢不詳人口である　総務省算出の按分人口ではない
</t>
        </r>
      </text>
    </comment>
  </commentList>
</comments>
</file>

<file path=xl/sharedStrings.xml><?xml version="1.0" encoding="utf-8"?>
<sst xmlns="http://schemas.openxmlformats.org/spreadsheetml/2006/main" count="376" uniqueCount="229">
  <si>
    <t>第１表    県人口の年次推移</t>
    <rPh sb="0" eb="1">
      <t>ダイ</t>
    </rPh>
    <rPh sb="2" eb="3">
      <t>ヒョウ</t>
    </rPh>
    <rPh sb="7" eb="8">
      <t>ケン</t>
    </rPh>
    <rPh sb="8" eb="10">
      <t>ジンコウ</t>
    </rPh>
    <rPh sb="11" eb="13">
      <t>ネンジ</t>
    </rPh>
    <rPh sb="13" eb="15">
      <t>スイイ</t>
    </rPh>
    <phoneticPr fontId="3"/>
  </si>
  <si>
    <t>（各年10月1日現在）</t>
    <rPh sb="1" eb="3">
      <t>カクネン</t>
    </rPh>
    <rPh sb="5" eb="6">
      <t>ガツ</t>
    </rPh>
    <rPh sb="7" eb="8">
      <t>ニチ</t>
    </rPh>
    <rPh sb="8" eb="10">
      <t>ゲンザイ</t>
    </rPh>
    <phoneticPr fontId="3"/>
  </si>
  <si>
    <t>年      次</t>
    <rPh sb="0" eb="1">
      <t>トシ</t>
    </rPh>
    <rPh sb="7" eb="8">
      <t>ツギ</t>
    </rPh>
    <phoneticPr fontId="3"/>
  </si>
  <si>
    <t>人                口</t>
    <rPh sb="0" eb="1">
      <t>ヒト</t>
    </rPh>
    <rPh sb="17" eb="18">
      <t>クチ</t>
    </rPh>
    <phoneticPr fontId="3"/>
  </si>
  <si>
    <t>人口指数                      昭30＝100</t>
    <rPh sb="0" eb="2">
      <t>ジンコウ</t>
    </rPh>
    <rPh sb="2" eb="4">
      <t>シスウ</t>
    </rPh>
    <rPh sb="26" eb="27">
      <t>ショウ</t>
    </rPh>
    <phoneticPr fontId="3"/>
  </si>
  <si>
    <r>
      <t>人口密度                         （１</t>
    </r>
    <r>
      <rPr>
        <sz val="10"/>
        <rFont val="ＭＳ Ｐゴシック"/>
        <family val="3"/>
        <charset val="128"/>
      </rPr>
      <t>㎢</t>
    </r>
    <r>
      <rPr>
        <sz val="10"/>
        <rFont val="ＭＳ 明朝"/>
        <family val="1"/>
        <charset val="128"/>
      </rPr>
      <t>当たり）</t>
    </r>
    <rPh sb="0" eb="2">
      <t>ジンコウ</t>
    </rPh>
    <rPh sb="2" eb="4">
      <t>ミツド</t>
    </rPh>
    <rPh sb="32" eb="33">
      <t>ア</t>
    </rPh>
    <phoneticPr fontId="3"/>
  </si>
  <si>
    <t>総    数</t>
    <rPh sb="0" eb="1">
      <t>フサ</t>
    </rPh>
    <rPh sb="5" eb="6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</si>
  <si>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</si>
  <si>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</si>
  <si>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 xml:space="preserve">    人</t>
    <rPh sb="4" eb="5">
      <t>ヒト</t>
    </rPh>
    <phoneticPr fontId="3"/>
  </si>
  <si>
    <t>明治25年</t>
    <rPh sb="0" eb="2">
      <t>メイジ</t>
    </rPh>
    <rPh sb="4" eb="5">
      <t>ネン</t>
    </rPh>
    <phoneticPr fontId="3"/>
  </si>
  <si>
    <t>35年</t>
    <rPh sb="2" eb="3">
      <t>ネン</t>
    </rPh>
    <phoneticPr fontId="3"/>
  </si>
  <si>
    <t>大正元年</t>
    <rPh sb="0" eb="2">
      <t>タイショウ</t>
    </rPh>
    <rPh sb="2" eb="4">
      <t>ガンネン</t>
    </rPh>
    <phoneticPr fontId="3"/>
  </si>
  <si>
    <t xml:space="preserve"> 9年</t>
    <rPh sb="2" eb="3">
      <t>ネン</t>
    </rPh>
    <phoneticPr fontId="3"/>
  </si>
  <si>
    <t>※</t>
    <phoneticPr fontId="3"/>
  </si>
  <si>
    <t>14年</t>
    <rPh sb="2" eb="3">
      <t>ネン</t>
    </rPh>
    <phoneticPr fontId="3"/>
  </si>
  <si>
    <t>昭和 5年</t>
    <rPh sb="0" eb="2">
      <t>ショウワ</t>
    </rPh>
    <rPh sb="4" eb="5">
      <t>ネン</t>
    </rPh>
    <phoneticPr fontId="3"/>
  </si>
  <si>
    <t>10年</t>
    <rPh sb="2" eb="3">
      <t>ネン</t>
    </rPh>
    <phoneticPr fontId="3"/>
  </si>
  <si>
    <t>15年</t>
    <rPh sb="2" eb="3">
      <t>ネン</t>
    </rPh>
    <phoneticPr fontId="3"/>
  </si>
  <si>
    <t>22年</t>
    <rPh sb="2" eb="3">
      <t>ネン</t>
    </rPh>
    <phoneticPr fontId="3"/>
  </si>
  <si>
    <t>25年</t>
    <rPh sb="2" eb="3">
      <t>ネン</t>
    </rPh>
    <phoneticPr fontId="3"/>
  </si>
  <si>
    <t>30年</t>
    <rPh sb="2" eb="3">
      <t>ネン</t>
    </rPh>
    <phoneticPr fontId="3"/>
  </si>
  <si>
    <t>33年</t>
    <rPh sb="2" eb="3">
      <t>ネン</t>
    </rPh>
    <phoneticPr fontId="3"/>
  </si>
  <si>
    <t>34年</t>
    <rPh sb="2" eb="3">
      <t>ネン</t>
    </rPh>
    <phoneticPr fontId="3"/>
  </si>
  <si>
    <t>36年</t>
    <rPh sb="2" eb="3">
      <t>ネン</t>
    </rPh>
    <phoneticPr fontId="3"/>
  </si>
  <si>
    <t>37年</t>
    <rPh sb="2" eb="3">
      <t>ネン</t>
    </rPh>
    <phoneticPr fontId="3"/>
  </si>
  <si>
    <t>38年</t>
    <rPh sb="2" eb="3">
      <t>ネン</t>
    </rPh>
    <phoneticPr fontId="3"/>
  </si>
  <si>
    <t>39年</t>
    <rPh sb="2" eb="3">
      <t>ネン</t>
    </rPh>
    <phoneticPr fontId="3"/>
  </si>
  <si>
    <t>40年</t>
    <rPh sb="2" eb="3">
      <t>ネン</t>
    </rPh>
    <phoneticPr fontId="3"/>
  </si>
  <si>
    <t>41年</t>
    <rPh sb="2" eb="3">
      <t>ネン</t>
    </rPh>
    <phoneticPr fontId="3"/>
  </si>
  <si>
    <t>42年</t>
    <rPh sb="2" eb="3">
      <t>ネン</t>
    </rPh>
    <phoneticPr fontId="3"/>
  </si>
  <si>
    <t>43年</t>
    <rPh sb="2" eb="3">
      <t>ネン</t>
    </rPh>
    <phoneticPr fontId="3"/>
  </si>
  <si>
    <t>44年</t>
    <rPh sb="2" eb="3">
      <t>ネン</t>
    </rPh>
    <phoneticPr fontId="3"/>
  </si>
  <si>
    <t>45年</t>
    <rPh sb="2" eb="3">
      <t>ネン</t>
    </rPh>
    <phoneticPr fontId="3"/>
  </si>
  <si>
    <t>46年</t>
    <rPh sb="2" eb="3">
      <t>ネン</t>
    </rPh>
    <phoneticPr fontId="3"/>
  </si>
  <si>
    <t>47年</t>
    <rPh sb="2" eb="3">
      <t>ネン</t>
    </rPh>
    <phoneticPr fontId="3"/>
  </si>
  <si>
    <t>48年</t>
    <rPh sb="2" eb="3">
      <t>ネン</t>
    </rPh>
    <phoneticPr fontId="3"/>
  </si>
  <si>
    <t>49年</t>
    <rPh sb="2" eb="3">
      <t>ネン</t>
    </rPh>
    <phoneticPr fontId="3"/>
  </si>
  <si>
    <t>50年</t>
    <rPh sb="2" eb="3">
      <t>ネン</t>
    </rPh>
    <phoneticPr fontId="3"/>
  </si>
  <si>
    <t>51年</t>
    <rPh sb="2" eb="3">
      <t>ネン</t>
    </rPh>
    <phoneticPr fontId="3"/>
  </si>
  <si>
    <t>52年</t>
    <rPh sb="2" eb="3">
      <t>ネン</t>
    </rPh>
    <phoneticPr fontId="3"/>
  </si>
  <si>
    <t>53年</t>
    <rPh sb="2" eb="3">
      <t>ネン</t>
    </rPh>
    <phoneticPr fontId="3"/>
  </si>
  <si>
    <t>54年</t>
    <rPh sb="2" eb="3">
      <t>ネン</t>
    </rPh>
    <phoneticPr fontId="3"/>
  </si>
  <si>
    <t>55年</t>
    <rPh sb="2" eb="3">
      <t>ネン</t>
    </rPh>
    <phoneticPr fontId="3"/>
  </si>
  <si>
    <t>56年</t>
    <rPh sb="2" eb="3">
      <t>ネン</t>
    </rPh>
    <phoneticPr fontId="3"/>
  </si>
  <si>
    <t>57年</t>
    <rPh sb="2" eb="3">
      <t>ネン</t>
    </rPh>
    <phoneticPr fontId="3"/>
  </si>
  <si>
    <t>58年</t>
    <rPh sb="2" eb="3">
      <t>ネン</t>
    </rPh>
    <phoneticPr fontId="3"/>
  </si>
  <si>
    <t>59年</t>
    <rPh sb="2" eb="3">
      <t>ネン</t>
    </rPh>
    <phoneticPr fontId="3"/>
  </si>
  <si>
    <t>60年</t>
    <rPh sb="2" eb="3">
      <t>ネン</t>
    </rPh>
    <phoneticPr fontId="3"/>
  </si>
  <si>
    <t>61年</t>
    <rPh sb="2" eb="3">
      <t>ネン</t>
    </rPh>
    <phoneticPr fontId="3"/>
  </si>
  <si>
    <t>62年</t>
    <rPh sb="2" eb="3">
      <t>ネン</t>
    </rPh>
    <phoneticPr fontId="3"/>
  </si>
  <si>
    <t>63年</t>
    <rPh sb="2" eb="3">
      <t>ネン</t>
    </rPh>
    <phoneticPr fontId="3"/>
  </si>
  <si>
    <t>平成元年</t>
    <rPh sb="0" eb="2">
      <t>ヘイセイ</t>
    </rPh>
    <rPh sb="2" eb="4">
      <t>ガンネン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</si>
  <si>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</si>
  <si>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</si>
  <si>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</si>
  <si>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</si>
  <si>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6年</t>
    <rPh sb="1" eb="2">
      <t>ネン</t>
    </rPh>
    <phoneticPr fontId="3"/>
  </si>
  <si>
    <t>7年</t>
    <rPh sb="1" eb="2">
      <t>ネン</t>
    </rPh>
    <phoneticPr fontId="3"/>
  </si>
  <si>
    <t>8年</t>
    <rPh sb="1" eb="2">
      <t>ネン</t>
    </rPh>
    <phoneticPr fontId="3"/>
  </si>
  <si>
    <t>9年</t>
    <rPh sb="1" eb="2">
      <t>ネン</t>
    </rPh>
    <phoneticPr fontId="3"/>
  </si>
  <si>
    <t>11年</t>
    <rPh sb="2" eb="3">
      <t>ネン</t>
    </rPh>
    <phoneticPr fontId="3"/>
  </si>
  <si>
    <t>12年</t>
    <rPh sb="2" eb="3">
      <t>ネン</t>
    </rPh>
    <phoneticPr fontId="3"/>
  </si>
  <si>
    <t>13年</t>
    <rPh sb="2" eb="3">
      <t>ネン</t>
    </rPh>
    <phoneticPr fontId="3"/>
  </si>
  <si>
    <t>16年</t>
    <rPh sb="2" eb="3">
      <t>ネン</t>
    </rPh>
    <phoneticPr fontId="3"/>
  </si>
  <si>
    <t>17年</t>
    <rPh sb="2" eb="3">
      <t>ネン</t>
    </rPh>
    <phoneticPr fontId="3"/>
  </si>
  <si>
    <t>※</t>
  </si>
  <si>
    <t>18年</t>
    <rPh sb="2" eb="3">
      <t>ネン</t>
    </rPh>
    <phoneticPr fontId="3"/>
  </si>
  <si>
    <t>19年</t>
    <rPh sb="2" eb="3">
      <t>ネン</t>
    </rPh>
    <phoneticPr fontId="3"/>
  </si>
  <si>
    <t>20年</t>
    <rPh sb="2" eb="3">
      <t>ネン</t>
    </rPh>
    <phoneticPr fontId="3"/>
  </si>
  <si>
    <t>21年</t>
  </si>
  <si>
    <t>23年</t>
    <rPh sb="2" eb="3">
      <t>ネン</t>
    </rPh>
    <phoneticPr fontId="3"/>
  </si>
  <si>
    <t>24年</t>
    <rPh sb="2" eb="3">
      <t>ネン</t>
    </rPh>
    <phoneticPr fontId="3"/>
  </si>
  <si>
    <t>26年</t>
    <rPh sb="2" eb="3">
      <t>ネン</t>
    </rPh>
    <phoneticPr fontId="3"/>
  </si>
  <si>
    <t>27年</t>
    <rPh sb="2" eb="3">
      <t>ネン</t>
    </rPh>
    <phoneticPr fontId="3"/>
  </si>
  <si>
    <t>28年</t>
    <rPh sb="2" eb="3">
      <t>ネン</t>
    </rPh>
    <phoneticPr fontId="3"/>
  </si>
  <si>
    <t>29年</t>
    <rPh sb="2" eb="3">
      <t>ネン</t>
    </rPh>
    <phoneticPr fontId="3"/>
  </si>
  <si>
    <t>令和元年</t>
    <rPh sb="0" eb="2">
      <t>レイワ</t>
    </rPh>
    <rPh sb="2" eb="4">
      <t>ガンネン</t>
    </rPh>
    <phoneticPr fontId="3"/>
  </si>
  <si>
    <t>(注)</t>
    <rPh sb="1" eb="2">
      <t>チュウ</t>
    </rPh>
    <phoneticPr fontId="3"/>
  </si>
  <si>
    <t>１  ※は国勢調査人口の総人口</t>
    <rPh sb="12" eb="15">
      <t>ソウジンコウ</t>
    </rPh>
    <phoneticPr fontId="3"/>
  </si>
  <si>
    <t>２  明治25～大正元年の人口は12月31日現在の現住人口</t>
    <rPh sb="3" eb="5">
      <t>メイジ</t>
    </rPh>
    <rPh sb="8" eb="10">
      <t>タイショウ</t>
    </rPh>
    <rPh sb="10" eb="12">
      <t>ガンネン</t>
    </rPh>
    <rPh sb="13" eb="15">
      <t>ジンコウ</t>
    </rPh>
    <rPh sb="18" eb="19">
      <t>ガツ</t>
    </rPh>
    <rPh sb="21" eb="22">
      <t>ニチ</t>
    </rPh>
    <rPh sb="22" eb="24">
      <t>ゲンザイ</t>
    </rPh>
    <rPh sb="25" eb="27">
      <t>ゲンジュウ</t>
    </rPh>
    <rPh sb="27" eb="29">
      <t>ジンコウ</t>
    </rPh>
    <phoneticPr fontId="3"/>
  </si>
  <si>
    <t>第２表  県人口，性・年齢階級・年次別</t>
    <rPh sb="0" eb="1">
      <t>ダイ</t>
    </rPh>
    <rPh sb="2" eb="3">
      <t>ヒョウ</t>
    </rPh>
    <rPh sb="5" eb="6">
      <t>ケン</t>
    </rPh>
    <rPh sb="6" eb="8">
      <t>ジンコウ</t>
    </rPh>
    <rPh sb="9" eb="10">
      <t>セイ</t>
    </rPh>
    <rPh sb="11" eb="13">
      <t>ネンレイ</t>
    </rPh>
    <rPh sb="13" eb="15">
      <t>カイキュウ</t>
    </rPh>
    <rPh sb="16" eb="18">
      <t>ネンジ</t>
    </rPh>
    <rPh sb="18" eb="19">
      <t>ベツ</t>
    </rPh>
    <phoneticPr fontId="3"/>
  </si>
  <si>
    <t>(3-1)</t>
    <phoneticPr fontId="3"/>
  </si>
  <si>
    <t>年 齢 階 級</t>
    <rPh sb="0" eb="1">
      <t>トシ</t>
    </rPh>
    <rPh sb="2" eb="3">
      <t>ヨワイ</t>
    </rPh>
    <rPh sb="4" eb="5">
      <t>カイ</t>
    </rPh>
    <rPh sb="6" eb="7">
      <t>キュウ</t>
    </rPh>
    <phoneticPr fontId="3"/>
  </si>
  <si>
    <t>※  昭  和  55  年</t>
    <rPh sb="3" eb="4">
      <t>アキラ</t>
    </rPh>
    <rPh sb="6" eb="7">
      <t>ワ</t>
    </rPh>
    <rPh sb="13" eb="14">
      <t>ネン</t>
    </rPh>
    <phoneticPr fontId="3"/>
  </si>
  <si>
    <t>※  昭  和  60  年</t>
    <rPh sb="3" eb="4">
      <t>アキラ</t>
    </rPh>
    <rPh sb="6" eb="7">
      <t>ワ</t>
    </rPh>
    <rPh sb="13" eb="14">
      <t>ネン</t>
    </rPh>
    <phoneticPr fontId="3"/>
  </si>
  <si>
    <t>総   数</t>
    <rPh sb="0" eb="1">
      <t>フサ</t>
    </rPh>
    <rPh sb="4" eb="5">
      <t>カズ</t>
    </rPh>
    <phoneticPr fontId="3"/>
  </si>
  <si>
    <t>総      数</t>
    <rPh sb="0" eb="1">
      <t>フサ</t>
    </rPh>
    <rPh sb="7" eb="8">
      <t>カズ</t>
    </rPh>
    <phoneticPr fontId="3"/>
  </si>
  <si>
    <t>0 ～ 4歳</t>
    <rPh sb="5" eb="6">
      <t>サイ</t>
    </rPh>
    <phoneticPr fontId="3"/>
  </si>
  <si>
    <t>5 ～ 9</t>
    <phoneticPr fontId="3"/>
  </si>
  <si>
    <t>10～14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</si>
  <si>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</si>
  <si>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</si>
  <si>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</si>
  <si>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</si>
  <si>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</si>
  <si>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</si>
  <si>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</si>
  <si>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</si>
  <si>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</si>
  <si>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</si>
  <si>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</si>
  <si>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</si>
  <si>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</si>
  <si>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</si>
  <si>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85～</t>
    <phoneticPr fontId="3"/>
  </si>
  <si>
    <t>不      詳</t>
    <rPh sb="0" eb="1">
      <t>フ</t>
    </rPh>
    <rPh sb="7" eb="8">
      <t>ツマビ</t>
    </rPh>
    <phoneticPr fontId="3"/>
  </si>
  <si>
    <t>※  平  成  2  年</t>
    <rPh sb="3" eb="4">
      <t>ヒラ</t>
    </rPh>
    <rPh sb="6" eb="7">
      <t>シゲル</t>
    </rPh>
    <rPh sb="12" eb="13">
      <t>ネン</t>
    </rPh>
    <phoneticPr fontId="3"/>
  </si>
  <si>
    <t>※  平  成  7  年</t>
    <rPh sb="3" eb="4">
      <t>ヒラ</t>
    </rPh>
    <rPh sb="6" eb="7">
      <t>シゲル</t>
    </rPh>
    <rPh sb="12" eb="13">
      <t>ネン</t>
    </rPh>
    <phoneticPr fontId="3"/>
  </si>
  <si>
    <t>85～89</t>
    <phoneticPr fontId="3"/>
  </si>
  <si>
    <t>90～</t>
    <phoneticPr fontId="3"/>
  </si>
  <si>
    <t>(注) １ ※は国勢調査人口の日本人人口</t>
    <rPh sb="1" eb="2">
      <t>チュウ</t>
    </rPh>
    <rPh sb="8" eb="10">
      <t>コクセイ</t>
    </rPh>
    <rPh sb="10" eb="12">
      <t>チョウサ</t>
    </rPh>
    <rPh sb="12" eb="14">
      <t>ジンコウ</t>
    </rPh>
    <rPh sb="15" eb="18">
      <t>ニホンジン</t>
    </rPh>
    <rPh sb="18" eb="20">
      <t>ジンコウ</t>
    </rPh>
    <phoneticPr fontId="3"/>
  </si>
  <si>
    <t>(3-2)</t>
    <phoneticPr fontId="3"/>
  </si>
  <si>
    <t>※  平  成  12  年</t>
    <rPh sb="3" eb="4">
      <t>ヒラ</t>
    </rPh>
    <rPh sb="6" eb="7">
      <t>シゲル</t>
    </rPh>
    <rPh sb="13" eb="14">
      <t>ネン</t>
    </rPh>
    <phoneticPr fontId="3"/>
  </si>
  <si>
    <t>※  平  成  17  年</t>
    <rPh sb="3" eb="4">
      <t>ヒラ</t>
    </rPh>
    <rPh sb="6" eb="7">
      <t>シゲル</t>
    </rPh>
    <rPh sb="13" eb="14">
      <t>ネン</t>
    </rPh>
    <phoneticPr fontId="3"/>
  </si>
  <si>
    <t>※  平  成  22  年</t>
    <rPh sb="3" eb="4">
      <t>ヒラ</t>
    </rPh>
    <rPh sb="6" eb="7">
      <t>シゲル</t>
    </rPh>
    <rPh sb="13" eb="14">
      <t>ネン</t>
    </rPh>
    <phoneticPr fontId="3"/>
  </si>
  <si>
    <t>※  平  成  27  年</t>
    <rPh sb="3" eb="4">
      <t>ヒラ</t>
    </rPh>
    <rPh sb="6" eb="7">
      <t>シゲル</t>
    </rPh>
    <rPh sb="13" eb="14">
      <t>ネン</t>
    </rPh>
    <phoneticPr fontId="3"/>
  </si>
  <si>
    <t>843 877</t>
  </si>
  <si>
    <t>397 529</t>
  </si>
  <si>
    <t>446 348</t>
  </si>
  <si>
    <t>37 676</t>
  </si>
  <si>
    <t>19 279</t>
  </si>
  <si>
    <t>18 397</t>
  </si>
  <si>
    <t>40 785</t>
  </si>
  <si>
    <t>20 842</t>
  </si>
  <si>
    <t>19 943</t>
  </si>
  <si>
    <t>44 735</t>
  </si>
  <si>
    <t>23 039</t>
  </si>
  <si>
    <t>21 696</t>
  </si>
  <si>
    <t>43 633</t>
  </si>
  <si>
    <t>22 415</t>
  </si>
  <si>
    <t>21 218</t>
  </si>
  <si>
    <t>37 931</t>
  </si>
  <si>
    <t>18 271</t>
  </si>
  <si>
    <t>19 660</t>
  </si>
  <si>
    <t>44 471</t>
  </si>
  <si>
    <t>21 721</t>
  </si>
  <si>
    <t>22 750</t>
  </si>
  <si>
    <t>49 486</t>
  </si>
  <si>
    <t>24 493</t>
  </si>
  <si>
    <t>24 993</t>
  </si>
  <si>
    <t>52 886</t>
  </si>
  <si>
    <t>26 147</t>
  </si>
  <si>
    <t>26 739</t>
  </si>
  <si>
    <t>48 427</t>
  </si>
  <si>
    <t>23 254</t>
  </si>
  <si>
    <t>25 173</t>
  </si>
  <si>
    <t>50 176</t>
  </si>
  <si>
    <t>24 171</t>
  </si>
  <si>
    <t>26 005</t>
  </si>
  <si>
    <t>55 163</t>
  </si>
  <si>
    <t>26 672</t>
  </si>
  <si>
    <t>28 491</t>
  </si>
  <si>
    <t>64 512</t>
  </si>
  <si>
    <t>31 717</t>
  </si>
  <si>
    <t>32 795</t>
  </si>
  <si>
    <t>64 749</t>
  </si>
  <si>
    <t>31 775</t>
  </si>
  <si>
    <t>32 974</t>
  </si>
  <si>
    <t>49 013</t>
  </si>
  <si>
    <t>22 340</t>
  </si>
  <si>
    <t>26 673</t>
  </si>
  <si>
    <t>45 862</t>
  </si>
  <si>
    <t>20 157</t>
  </si>
  <si>
    <t>25 705</t>
  </si>
  <si>
    <t>44 204</t>
  </si>
  <si>
    <t>18 263</t>
  </si>
  <si>
    <t>25 941</t>
  </si>
  <si>
    <t>35 327</t>
  </si>
  <si>
    <t>13 245</t>
  </si>
  <si>
    <t>22 082</t>
  </si>
  <si>
    <t>21 194</t>
  </si>
  <si>
    <t>6 290</t>
  </si>
  <si>
    <t>14 904</t>
  </si>
  <si>
    <t>12 178</t>
  </si>
  <si>
    <t>2 482</t>
  </si>
  <si>
    <t>9 696</t>
  </si>
  <si>
    <t>1 469</t>
  </si>
  <si>
    <t>(注) ２ 平成17年の不詳は、外国人を含む年齢不詳人口</t>
    <rPh sb="6" eb="8">
      <t>ヘイセイ</t>
    </rPh>
    <rPh sb="10" eb="11">
      <t>ネン</t>
    </rPh>
    <rPh sb="12" eb="14">
      <t>フショウ</t>
    </rPh>
    <rPh sb="16" eb="18">
      <t>ガイコク</t>
    </rPh>
    <rPh sb="18" eb="19">
      <t>ジン</t>
    </rPh>
    <rPh sb="20" eb="21">
      <t>フク</t>
    </rPh>
    <rPh sb="22" eb="24">
      <t>ネンレイ</t>
    </rPh>
    <rPh sb="24" eb="26">
      <t>フショウ</t>
    </rPh>
    <rPh sb="26" eb="28">
      <t>ジンコウ</t>
    </rPh>
    <phoneticPr fontId="3"/>
  </si>
  <si>
    <t>　　 ３ 平成27年は、国勢調査人口の年齢・国籍不詳をあん分した日本人人口</t>
    <rPh sb="5" eb="7">
      <t>ヘイセイ</t>
    </rPh>
    <rPh sb="9" eb="10">
      <t>ネン</t>
    </rPh>
    <rPh sb="12" eb="14">
      <t>コクセイ</t>
    </rPh>
    <rPh sb="14" eb="16">
      <t>チョウサ</t>
    </rPh>
    <rPh sb="16" eb="18">
      <t>ジンコウ</t>
    </rPh>
    <rPh sb="19" eb="21">
      <t>ネンレイ</t>
    </rPh>
    <rPh sb="22" eb="24">
      <t>コクセキ</t>
    </rPh>
    <rPh sb="24" eb="26">
      <t>フショウ</t>
    </rPh>
    <rPh sb="29" eb="30">
      <t>ブン</t>
    </rPh>
    <rPh sb="32" eb="35">
      <t>ニホンジン</t>
    </rPh>
    <rPh sb="35" eb="37">
      <t>ジンコウ</t>
    </rPh>
    <phoneticPr fontId="3"/>
  </si>
  <si>
    <t>(3-3)</t>
    <phoneticPr fontId="3"/>
  </si>
  <si>
    <t>※  令  和  2  年</t>
    <rPh sb="3" eb="4">
      <t>レイ</t>
    </rPh>
    <rPh sb="6" eb="7">
      <t>ワ</t>
    </rPh>
    <rPh sb="12" eb="13">
      <t>ネン</t>
    </rPh>
    <phoneticPr fontId="3"/>
  </si>
  <si>
    <t>第３表  県人口、性・市町別</t>
    <rPh sb="5" eb="6">
      <t>ケン</t>
    </rPh>
    <rPh sb="6" eb="8">
      <t>ジンコウ</t>
    </rPh>
    <rPh sb="9" eb="10">
      <t>セイ</t>
    </rPh>
    <phoneticPr fontId="16"/>
  </si>
  <si>
    <t>市　　  町</t>
    <phoneticPr fontId="16"/>
  </si>
  <si>
    <t>人　　　　　　　　　口</t>
    <rPh sb="0" eb="1">
      <t>ヒト</t>
    </rPh>
    <rPh sb="10" eb="11">
      <t>クチ</t>
    </rPh>
    <phoneticPr fontId="16"/>
  </si>
  <si>
    <t>総　　　数</t>
    <rPh sb="0" eb="1">
      <t>フサ</t>
    </rPh>
    <rPh sb="4" eb="5">
      <t>カズ</t>
    </rPh>
    <phoneticPr fontId="16"/>
  </si>
  <si>
    <t>男</t>
    <rPh sb="0" eb="1">
      <t>オトコ</t>
    </rPh>
    <phoneticPr fontId="16"/>
  </si>
  <si>
    <t>女</t>
    <rPh sb="0" eb="1">
      <t>オンナ</t>
    </rPh>
    <phoneticPr fontId="16"/>
  </si>
  <si>
    <t>県    計</t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</si>
  <si>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</si>
  <si>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</si>
  <si>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</si>
  <si>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</si>
  <si>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</si>
  <si>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16"/>
  </si>
  <si>
    <t>神 埼 市</t>
    <rPh sb="0" eb="1">
      <t>カミ</t>
    </rPh>
    <rPh sb="2" eb="3">
      <t>サキ</t>
    </rPh>
    <rPh sb="4" eb="5">
      <t>シ</t>
    </rPh>
    <phoneticPr fontId="16"/>
  </si>
  <si>
    <t>神 埼 郡</t>
  </si>
  <si>
    <t>吉野ヶ里町</t>
    <rPh sb="0" eb="4">
      <t>ヨシノガリ</t>
    </rPh>
    <rPh sb="4" eb="5">
      <t>チョウ</t>
    </rPh>
    <phoneticPr fontId="16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</si>
  <si>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</si>
  <si>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</si>
  <si>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</si>
  <si>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</si>
  <si>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</si>
  <si>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</si>
  <si>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</si>
  <si>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</si>
  <si>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</si>
  <si>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</si>
  <si>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</si>
  <si>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</si>
  <si>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</si>
  <si>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  <phoneticPr fontId="16"/>
  </si>
  <si>
    <t>杵藤保健所</t>
  </si>
  <si>
    <t>武 雄 市</t>
  </si>
  <si>
    <t>鹿 島 市</t>
  </si>
  <si>
    <t>嬉 野 市</t>
    <rPh sb="0" eb="1">
      <t>ウレシ</t>
    </rPh>
    <rPh sb="2" eb="3">
      <t>ノ</t>
    </rPh>
    <rPh sb="4" eb="5">
      <t>シ</t>
    </rPh>
    <phoneticPr fontId="16"/>
  </si>
  <si>
    <t>杵 島 郡</t>
  </si>
  <si>
    <t>大 町 町</t>
  </si>
  <si>
    <t>江 北 町</t>
  </si>
  <si>
    <t>白 石 町</t>
  </si>
  <si>
    <t>藤 津 郡</t>
  </si>
  <si>
    <t>太 良 町</t>
  </si>
  <si>
    <t>3年</t>
    <rPh sb="1" eb="2">
      <t>ネン</t>
    </rPh>
    <phoneticPr fontId="2"/>
  </si>
  <si>
    <t>３  上記以外の人口は県統計分析課試算による</t>
    <rPh sb="3" eb="5">
      <t>ジョウキ</t>
    </rPh>
    <rPh sb="5" eb="7">
      <t>イガイ</t>
    </rPh>
    <rPh sb="8" eb="10">
      <t>ジンコウ</t>
    </rPh>
    <rPh sb="11" eb="17">
      <t>ケントウケイブンセキカ</t>
    </rPh>
    <rPh sb="17" eb="19">
      <t>シサン</t>
    </rPh>
    <phoneticPr fontId="3"/>
  </si>
  <si>
    <t xml:space="preserve">  令  和  ３  年</t>
    <rPh sb="2" eb="3">
      <t>レイ</t>
    </rPh>
    <rPh sb="5" eb="6">
      <t>ワ</t>
    </rPh>
    <rPh sb="6" eb="7">
      <t>ネン</t>
    </rPh>
    <phoneticPr fontId="3"/>
  </si>
  <si>
    <t>(注) ４ 令和２年は、国勢調査に関する不詳補完結果（日本人人口）</t>
    <rPh sb="6" eb="8">
      <t>レイワ</t>
    </rPh>
    <rPh sb="9" eb="10">
      <t>ネン</t>
    </rPh>
    <rPh sb="12" eb="16">
      <t>コクセイチョウサ</t>
    </rPh>
    <rPh sb="17" eb="18">
      <t>カン</t>
    </rPh>
    <rPh sb="20" eb="22">
      <t>フショウ</t>
    </rPh>
    <rPh sb="22" eb="24">
      <t>ホカン</t>
    </rPh>
    <rPh sb="24" eb="26">
      <t>ケッカ</t>
    </rPh>
    <rPh sb="27" eb="32">
      <t>ニホンジンジンコウ</t>
    </rPh>
    <phoneticPr fontId="3"/>
  </si>
  <si>
    <t>　　 ５ 国勢調査以外の年は、県統計分析課の試算による（日本人人口）</t>
    <rPh sb="5" eb="9">
      <t>コクセイチョウサ</t>
    </rPh>
    <rPh sb="9" eb="11">
      <t>イガイ</t>
    </rPh>
    <rPh sb="12" eb="13">
      <t>トシ</t>
    </rPh>
    <rPh sb="22" eb="24">
      <t>シサン</t>
    </rPh>
    <rPh sb="28" eb="33">
      <t>ニホンジンジンコウ</t>
    </rPh>
    <phoneticPr fontId="3"/>
  </si>
  <si>
    <t>（令和3年10月1日現在）</t>
    <rPh sb="1" eb="3">
      <t>レイワ</t>
    </rPh>
    <rPh sb="4" eb="5">
      <t>ネン</t>
    </rPh>
    <rPh sb="5" eb="6">
      <t>ヘイネン</t>
    </rPh>
    <rPh sb="7" eb="8">
      <t>ガツ</t>
    </rPh>
    <rPh sb="9" eb="10">
      <t>ニチ</t>
    </rPh>
    <rPh sb="10" eb="12">
      <t>ゲンザイ</t>
    </rPh>
    <phoneticPr fontId="16"/>
  </si>
  <si>
    <t>資料：県統計分析課試算による</t>
    <rPh sb="0" eb="2">
      <t>シリョウ</t>
    </rPh>
    <rPh sb="3" eb="9">
      <t>ケントウケイブンセキカ</t>
    </rPh>
    <rPh sb="9" eb="11">
      <t>シサン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</si>
</sst>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\ ##0"/>
    <numFmt numFmtId="177" formatCode="0.0"/>
    <numFmt numFmtId="178" formatCode="#,###,###,##0;&quot; -&quot;###,###,##0"/>
    <numFmt numFmtId="179" formatCode="\ ###,###,##0;&quot;-&quot;###,###,##0"/>
    <numFmt numFmtId="180" formatCode="_ * #\ ##0_ ;_ * \-#\ ##0_ ;_ * &quot;-&quot;_ ;_ @_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4"/>
      <name val="Terminal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5" fillId="0" borderId="0"/>
    <xf numFmtId="0" fontId="1" fillId="0" borderId="0">
      <alignment vertical="center"/>
    </xf>
  </cellStyleXfs>
  <cellXfs count="13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 indent="1"/>
    </xf>
    <xf numFmtId="176" fontId="2" fillId="0" borderId="15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8" xfId="0" applyNumberFormat="1" applyFont="1" applyBorder="1" applyAlignment="1">
      <alignment vertical="top"/>
    </xf>
    <xf numFmtId="176" fontId="2" fillId="0" borderId="0" xfId="0" applyNumberFormat="1" applyFont="1" applyAlignment="1">
      <alignment vertical="top"/>
    </xf>
    <xf numFmtId="176" fontId="2" fillId="0" borderId="15" xfId="0" applyNumberFormat="1" applyFont="1" applyBorder="1" applyAlignment="1">
      <alignment vertical="top"/>
    </xf>
    <xf numFmtId="176" fontId="2" fillId="0" borderId="12" xfId="0" applyNumberFormat="1" applyFont="1" applyBorder="1" applyAlignment="1">
      <alignment vertical="top"/>
    </xf>
    <xf numFmtId="49" fontId="13" fillId="0" borderId="0" xfId="1" applyNumberFormat="1" applyFont="1" applyAlignment="1">
      <alignment horizontal="distributed" vertical="top"/>
    </xf>
    <xf numFmtId="178" fontId="14" fillId="0" borderId="0" xfId="1" quotePrefix="1" applyNumberFormat="1" applyFont="1" applyAlignment="1">
      <alignment horizontal="right" vertical="top"/>
    </xf>
    <xf numFmtId="179" fontId="14" fillId="0" borderId="0" xfId="1" quotePrefix="1" applyNumberFormat="1" applyFont="1" applyAlignment="1">
      <alignment horizontal="right" vertical="top"/>
    </xf>
    <xf numFmtId="176" fontId="2" fillId="0" borderId="11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0" fontId="2" fillId="0" borderId="22" xfId="0" applyFont="1" applyBorder="1" applyAlignment="1">
      <alignment vertical="center"/>
    </xf>
    <xf numFmtId="178" fontId="11" fillId="0" borderId="0" xfId="0" applyNumberFormat="1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13" fillId="0" borderId="0" xfId="1" applyNumberFormat="1" applyFont="1" applyAlignment="1">
      <alignment vertical="top"/>
    </xf>
    <xf numFmtId="176" fontId="2" fillId="0" borderId="15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2" applyNumberFormat="1" applyFont="1" applyBorder="1"/>
    <xf numFmtId="176" fontId="2" fillId="0" borderId="19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19" xfId="2" applyNumberFormat="1" applyFont="1" applyBorder="1"/>
    <xf numFmtId="176" fontId="11" fillId="0" borderId="0" xfId="0" applyNumberFormat="1" applyFont="1" applyAlignment="1">
      <alignment vertical="center"/>
    </xf>
    <xf numFmtId="3" fontId="6" fillId="0" borderId="0" xfId="2" applyNumberFormat="1" applyFont="1"/>
    <xf numFmtId="3" fontId="2" fillId="0" borderId="0" xfId="2" applyNumberFormat="1" applyFont="1"/>
    <xf numFmtId="178" fontId="14" fillId="0" borderId="0" xfId="1" applyNumberFormat="1" applyFont="1" applyAlignment="1">
      <alignment horizontal="right" vertical="top"/>
    </xf>
    <xf numFmtId="179" fontId="14" fillId="0" borderId="0" xfId="1" applyNumberFormat="1" applyFont="1" applyAlignment="1">
      <alignment horizontal="right" vertical="top"/>
    </xf>
    <xf numFmtId="49" fontId="13" fillId="0" borderId="0" xfId="1" applyNumberFormat="1" applyFont="1" applyAlignment="1">
      <alignment horizontal="center" vertical="top"/>
    </xf>
    <xf numFmtId="0" fontId="4" fillId="0" borderId="0" xfId="3" applyFont="1" applyAlignment="1">
      <alignment vertical="center"/>
    </xf>
    <xf numFmtId="0" fontId="17" fillId="0" borderId="0" xfId="3" applyFont="1" applyAlignment="1">
      <alignment vertical="center"/>
    </xf>
    <xf numFmtId="0" fontId="18" fillId="0" borderId="0" xfId="4" applyFont="1">
      <alignment vertical="center"/>
    </xf>
    <xf numFmtId="0" fontId="2" fillId="0" borderId="0" xfId="3" applyFont="1" applyAlignment="1">
      <alignment horizontal="right" vertical="center"/>
    </xf>
    <xf numFmtId="0" fontId="17" fillId="0" borderId="30" xfId="3" applyFont="1" applyBorder="1" applyAlignment="1">
      <alignment horizontal="center" vertical="center"/>
    </xf>
    <xf numFmtId="0" fontId="17" fillId="0" borderId="31" xfId="3" applyFont="1" applyBorder="1" applyAlignment="1">
      <alignment horizontal="center" vertical="center"/>
    </xf>
    <xf numFmtId="0" fontId="17" fillId="0" borderId="32" xfId="3" applyFont="1" applyBorder="1" applyAlignment="1">
      <alignment horizontal="center" vertical="center"/>
    </xf>
    <xf numFmtId="0" fontId="17" fillId="0" borderId="33" xfId="3" applyFont="1" applyBorder="1" applyAlignment="1">
      <alignment horizontal="center" vertical="center"/>
    </xf>
    <xf numFmtId="180" fontId="17" fillId="0" borderId="33" xfId="3" applyNumberFormat="1" applyFont="1" applyBorder="1" applyAlignment="1">
      <alignment horizontal="right" vertical="center"/>
    </xf>
    <xf numFmtId="180" fontId="17" fillId="0" borderId="34" xfId="3" applyNumberFormat="1" applyFont="1" applyBorder="1" applyAlignment="1">
      <alignment horizontal="right" vertical="center"/>
    </xf>
    <xf numFmtId="180" fontId="17" fillId="0" borderId="35" xfId="3" applyNumberFormat="1" applyFont="1" applyBorder="1" applyAlignment="1">
      <alignment horizontal="right" vertical="center"/>
    </xf>
    <xf numFmtId="0" fontId="17" fillId="0" borderId="36" xfId="3" applyFont="1" applyBorder="1" applyAlignment="1">
      <alignment horizontal="center" vertical="center"/>
    </xf>
    <xf numFmtId="180" fontId="17" fillId="0" borderId="37" xfId="3" applyNumberFormat="1" applyFont="1" applyBorder="1" applyAlignment="1">
      <alignment horizontal="right" vertical="center"/>
    </xf>
    <xf numFmtId="0" fontId="17" fillId="0" borderId="38" xfId="3" applyFont="1" applyBorder="1" applyAlignment="1">
      <alignment horizontal="center" vertical="center"/>
    </xf>
    <xf numFmtId="180" fontId="17" fillId="0" borderId="39" xfId="3" applyNumberFormat="1" applyFont="1" applyBorder="1" applyAlignment="1">
      <alignment horizontal="right" vertical="center"/>
    </xf>
    <xf numFmtId="180" fontId="17" fillId="0" borderId="40" xfId="3" applyNumberFormat="1" applyFont="1" applyBorder="1" applyAlignment="1">
      <alignment horizontal="right" vertical="center"/>
    </xf>
    <xf numFmtId="0" fontId="17" fillId="0" borderId="33" xfId="3" applyFont="1" applyBorder="1" applyAlignment="1">
      <alignment vertical="center" shrinkToFit="1"/>
    </xf>
    <xf numFmtId="180" fontId="17" fillId="0" borderId="41" xfId="3" applyNumberFormat="1" applyFont="1" applyBorder="1" applyAlignment="1">
      <alignment horizontal="right" vertical="center"/>
    </xf>
    <xf numFmtId="180" fontId="17" fillId="0" borderId="8" xfId="3" applyNumberFormat="1" applyFont="1" applyBorder="1" applyAlignment="1">
      <alignment horizontal="right" vertical="center"/>
    </xf>
    <xf numFmtId="0" fontId="17" fillId="0" borderId="38" xfId="3" applyFont="1" applyBorder="1" applyAlignment="1">
      <alignment horizontal="right" vertical="center"/>
    </xf>
    <xf numFmtId="180" fontId="17" fillId="0" borderId="42" xfId="3" applyNumberFormat="1" applyFont="1" applyBorder="1" applyAlignment="1" applyProtection="1">
      <alignment horizontal="right" vertical="center"/>
      <protection locked="0"/>
    </xf>
    <xf numFmtId="180" fontId="17" fillId="0" borderId="40" xfId="3" applyNumberFormat="1" applyFont="1" applyBorder="1" applyAlignment="1" applyProtection="1">
      <alignment horizontal="right" vertical="center"/>
      <protection locked="0"/>
    </xf>
    <xf numFmtId="0" fontId="17" fillId="0" borderId="33" xfId="3" applyFont="1" applyBorder="1" applyAlignment="1">
      <alignment horizontal="left" vertical="center"/>
    </xf>
    <xf numFmtId="180" fontId="17" fillId="0" borderId="8" xfId="3" applyNumberFormat="1" applyFont="1" applyBorder="1" applyAlignment="1" applyProtection="1">
      <alignment horizontal="right" vertical="center"/>
      <protection locked="0"/>
    </xf>
    <xf numFmtId="180" fontId="17" fillId="0" borderId="37" xfId="3" applyNumberFormat="1" applyFont="1" applyBorder="1" applyAlignment="1" applyProtection="1">
      <alignment horizontal="right" vertical="center"/>
      <protection locked="0"/>
    </xf>
    <xf numFmtId="0" fontId="17" fillId="0" borderId="33" xfId="3" applyFont="1" applyBorder="1" applyAlignment="1">
      <alignment horizontal="right" vertical="center"/>
    </xf>
    <xf numFmtId="180" fontId="17" fillId="0" borderId="42" xfId="3" applyNumberFormat="1" applyFont="1" applyBorder="1" applyAlignment="1">
      <alignment horizontal="right" vertical="center"/>
    </xf>
    <xf numFmtId="180" fontId="17" fillId="0" borderId="43" xfId="3" applyNumberFormat="1" applyFont="1" applyBorder="1" applyAlignment="1">
      <alignment horizontal="right" vertical="center"/>
    </xf>
    <xf numFmtId="0" fontId="2" fillId="0" borderId="0" xfId="3" applyFont="1" applyAlignment="1">
      <alignment vertical="center"/>
    </xf>
    <xf numFmtId="0" fontId="10" fillId="0" borderId="13" xfId="0" applyFont="1" applyBorder="1" applyAlignment="1">
      <alignment vertical="center"/>
    </xf>
    <xf numFmtId="0" fontId="19" fillId="0" borderId="16" xfId="0" applyFont="1" applyBorder="1" applyAlignment="1">
      <alignment horizontal="right" vertical="center"/>
    </xf>
    <xf numFmtId="0" fontId="19" fillId="0" borderId="17" xfId="0" applyFont="1" applyBorder="1" applyAlignment="1">
      <alignment vertical="center"/>
    </xf>
    <xf numFmtId="176" fontId="20" fillId="0" borderId="18" xfId="0" applyNumberFormat="1" applyFont="1" applyBorder="1" applyAlignment="1">
      <alignment horizontal="center" vertical="center"/>
    </xf>
    <xf numFmtId="177" fontId="19" fillId="0" borderId="19" xfId="0" applyNumberFormat="1" applyFont="1" applyBorder="1" applyAlignment="1">
      <alignment vertical="center"/>
    </xf>
    <xf numFmtId="177" fontId="21" fillId="0" borderId="17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7" fillId="0" borderId="25" xfId="3" applyFont="1" applyBorder="1" applyAlignment="1">
      <alignment horizontal="center" vertical="center" shrinkToFit="1"/>
    </xf>
    <xf numFmtId="0" fontId="17" fillId="0" borderId="29" xfId="3" applyFont="1" applyBorder="1" applyAlignment="1">
      <alignment horizontal="center" vertical="center" shrinkToFit="1"/>
    </xf>
    <xf numFmtId="0" fontId="17" fillId="0" borderId="26" xfId="3" applyFont="1" applyBorder="1" applyAlignment="1">
      <alignment horizontal="center" vertical="center"/>
    </xf>
    <xf numFmtId="0" fontId="17" fillId="0" borderId="27" xfId="3" applyFont="1" applyBorder="1" applyAlignment="1">
      <alignment horizontal="center" vertical="center"/>
    </xf>
    <xf numFmtId="0" fontId="17" fillId="0" borderId="28" xfId="3" applyFont="1" applyBorder="1" applyAlignment="1">
      <alignment horizontal="center" vertical="center"/>
    </xf>
  </cellXfs>
  <cellStyles count="5">
    <cellStyle name="標準" xfId="0" builtinId="0"/>
    <cellStyle name="標準 2" xfId="4" xr:uid="{A8068446-F4CB-4EFA-81BE-1355E1DA6C6A}"/>
    <cellStyle name="標準_JB16" xfId="1" xr:uid="{0BDB6C1B-858A-4719-8782-0325871762F3}"/>
    <cellStyle name="標準_Sheet1" xfId="3" xr:uid="{303F7007-72BF-428E-9FC2-CF329038965D}"/>
    <cellStyle name="標準_年報2表" xfId="2" xr:uid="{947013D9-65D6-41C6-BC3C-ADBDCB96DF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72A4C-1E86-4BBE-8892-55067A4698F7}">
  <dimension ref="B1:L190"/>
  <sheetViews>
    <sheetView tabSelected="1" zoomScaleNormal="100" zoomScaleSheetLayoutView="100" workbookViewId="0">
      <selection activeCell="L75" sqref="L75"/>
    </sheetView>
  </sheetViews>
  <sheetFormatPr defaultRowHeight="12.95" customHeight="1" x14ac:dyDescent="0.15"/>
  <cols>
    <col min="1" max="1" width="9" style="1"/>
    <col min="2" max="2" width="8.625" style="27" customWidth="1"/>
    <col min="3" max="3" width="3.125" style="1" customWidth="1"/>
    <col min="4" max="6" width="15.625" style="1" customWidth="1"/>
    <col min="7" max="7" width="11.625" style="1" customWidth="1"/>
    <col min="8" max="8" width="3.625" style="1" customWidth="1"/>
    <col min="9" max="9" width="11.625" style="1" customWidth="1"/>
    <col min="10" max="10" width="3.625" style="1" customWidth="1"/>
    <col min="11" max="257" width="9" style="1"/>
    <col min="258" max="258" width="8.625" style="1" customWidth="1"/>
    <col min="259" max="259" width="3.125" style="1" customWidth="1"/>
    <col min="260" max="262" width="15.625" style="1" customWidth="1"/>
    <col min="263" max="263" width="11.625" style="1" customWidth="1"/>
    <col min="264" max="264" width="3.625" style="1" customWidth="1"/>
    <col min="265" max="265" width="11.625" style="1" customWidth="1"/>
    <col min="266" max="266" width="3.625" style="1" customWidth="1"/>
    <col min="267" max="513" width="9" style="1"/>
    <col min="514" max="514" width="8.625" style="1" customWidth="1"/>
    <col min="515" max="515" width="3.125" style="1" customWidth="1"/>
    <col min="516" max="518" width="15.625" style="1" customWidth="1"/>
    <col min="519" max="519" width="11.625" style="1" customWidth="1"/>
    <col min="520" max="520" width="3.625" style="1" customWidth="1"/>
    <col min="521" max="521" width="11.625" style="1" customWidth="1"/>
    <col min="522" max="522" width="3.625" style="1" customWidth="1"/>
    <col min="523" max="769" width="9" style="1"/>
    <col min="770" max="770" width="8.625" style="1" customWidth="1"/>
    <col min="771" max="771" width="3.125" style="1" customWidth="1"/>
    <col min="772" max="774" width="15.625" style="1" customWidth="1"/>
    <col min="775" max="775" width="11.625" style="1" customWidth="1"/>
    <col min="776" max="776" width="3.625" style="1" customWidth="1"/>
    <col min="777" max="777" width="11.625" style="1" customWidth="1"/>
    <col min="778" max="778" width="3.625" style="1" customWidth="1"/>
    <col min="779" max="1025" width="9" style="1"/>
    <col min="1026" max="1026" width="8.625" style="1" customWidth="1"/>
    <col min="1027" max="1027" width="3.125" style="1" customWidth="1"/>
    <col min="1028" max="1030" width="15.625" style="1" customWidth="1"/>
    <col min="1031" max="1031" width="11.625" style="1" customWidth="1"/>
    <col min="1032" max="1032" width="3.625" style="1" customWidth="1"/>
    <col min="1033" max="1033" width="11.625" style="1" customWidth="1"/>
    <col min="1034" max="1034" width="3.625" style="1" customWidth="1"/>
    <col min="1035" max="1281" width="9" style="1"/>
    <col min="1282" max="1282" width="8.625" style="1" customWidth="1"/>
    <col min="1283" max="1283" width="3.125" style="1" customWidth="1"/>
    <col min="1284" max="1286" width="15.625" style="1" customWidth="1"/>
    <col min="1287" max="1287" width="11.625" style="1" customWidth="1"/>
    <col min="1288" max="1288" width="3.625" style="1" customWidth="1"/>
    <col min="1289" max="1289" width="11.625" style="1" customWidth="1"/>
    <col min="1290" max="1290" width="3.625" style="1" customWidth="1"/>
    <col min="1291" max="1537" width="9" style="1"/>
    <col min="1538" max="1538" width="8.625" style="1" customWidth="1"/>
    <col min="1539" max="1539" width="3.125" style="1" customWidth="1"/>
    <col min="1540" max="1542" width="15.625" style="1" customWidth="1"/>
    <col min="1543" max="1543" width="11.625" style="1" customWidth="1"/>
    <col min="1544" max="1544" width="3.625" style="1" customWidth="1"/>
    <col min="1545" max="1545" width="11.625" style="1" customWidth="1"/>
    <col min="1546" max="1546" width="3.625" style="1" customWidth="1"/>
    <col min="1547" max="1793" width="9" style="1"/>
    <col min="1794" max="1794" width="8.625" style="1" customWidth="1"/>
    <col min="1795" max="1795" width="3.125" style="1" customWidth="1"/>
    <col min="1796" max="1798" width="15.625" style="1" customWidth="1"/>
    <col min="1799" max="1799" width="11.625" style="1" customWidth="1"/>
    <col min="1800" max="1800" width="3.625" style="1" customWidth="1"/>
    <col min="1801" max="1801" width="11.625" style="1" customWidth="1"/>
    <col min="1802" max="1802" width="3.625" style="1" customWidth="1"/>
    <col min="1803" max="2049" width="9" style="1"/>
    <col min="2050" max="2050" width="8.625" style="1" customWidth="1"/>
    <col min="2051" max="2051" width="3.125" style="1" customWidth="1"/>
    <col min="2052" max="2054" width="15.625" style="1" customWidth="1"/>
    <col min="2055" max="2055" width="11.625" style="1" customWidth="1"/>
    <col min="2056" max="2056" width="3.625" style="1" customWidth="1"/>
    <col min="2057" max="2057" width="11.625" style="1" customWidth="1"/>
    <col min="2058" max="2058" width="3.625" style="1" customWidth="1"/>
    <col min="2059" max="2305" width="9" style="1"/>
    <col min="2306" max="2306" width="8.625" style="1" customWidth="1"/>
    <col min="2307" max="2307" width="3.125" style="1" customWidth="1"/>
    <col min="2308" max="2310" width="15.625" style="1" customWidth="1"/>
    <col min="2311" max="2311" width="11.625" style="1" customWidth="1"/>
    <col min="2312" max="2312" width="3.625" style="1" customWidth="1"/>
    <col min="2313" max="2313" width="11.625" style="1" customWidth="1"/>
    <col min="2314" max="2314" width="3.625" style="1" customWidth="1"/>
    <col min="2315" max="2561" width="9" style="1"/>
    <col min="2562" max="2562" width="8.625" style="1" customWidth="1"/>
    <col min="2563" max="2563" width="3.125" style="1" customWidth="1"/>
    <col min="2564" max="2566" width="15.625" style="1" customWidth="1"/>
    <col min="2567" max="2567" width="11.625" style="1" customWidth="1"/>
    <col min="2568" max="2568" width="3.625" style="1" customWidth="1"/>
    <col min="2569" max="2569" width="11.625" style="1" customWidth="1"/>
    <col min="2570" max="2570" width="3.625" style="1" customWidth="1"/>
    <col min="2571" max="2817" width="9" style="1"/>
    <col min="2818" max="2818" width="8.625" style="1" customWidth="1"/>
    <col min="2819" max="2819" width="3.125" style="1" customWidth="1"/>
    <col min="2820" max="2822" width="15.625" style="1" customWidth="1"/>
    <col min="2823" max="2823" width="11.625" style="1" customWidth="1"/>
    <col min="2824" max="2824" width="3.625" style="1" customWidth="1"/>
    <col min="2825" max="2825" width="11.625" style="1" customWidth="1"/>
    <col min="2826" max="2826" width="3.625" style="1" customWidth="1"/>
    <col min="2827" max="3073" width="9" style="1"/>
    <col min="3074" max="3074" width="8.625" style="1" customWidth="1"/>
    <col min="3075" max="3075" width="3.125" style="1" customWidth="1"/>
    <col min="3076" max="3078" width="15.625" style="1" customWidth="1"/>
    <col min="3079" max="3079" width="11.625" style="1" customWidth="1"/>
    <col min="3080" max="3080" width="3.625" style="1" customWidth="1"/>
    <col min="3081" max="3081" width="11.625" style="1" customWidth="1"/>
    <col min="3082" max="3082" width="3.625" style="1" customWidth="1"/>
    <col min="3083" max="3329" width="9" style="1"/>
    <col min="3330" max="3330" width="8.625" style="1" customWidth="1"/>
    <col min="3331" max="3331" width="3.125" style="1" customWidth="1"/>
    <col min="3332" max="3334" width="15.625" style="1" customWidth="1"/>
    <col min="3335" max="3335" width="11.625" style="1" customWidth="1"/>
    <col min="3336" max="3336" width="3.625" style="1" customWidth="1"/>
    <col min="3337" max="3337" width="11.625" style="1" customWidth="1"/>
    <col min="3338" max="3338" width="3.625" style="1" customWidth="1"/>
    <col min="3339" max="3585" width="9" style="1"/>
    <col min="3586" max="3586" width="8.625" style="1" customWidth="1"/>
    <col min="3587" max="3587" width="3.125" style="1" customWidth="1"/>
    <col min="3588" max="3590" width="15.625" style="1" customWidth="1"/>
    <col min="3591" max="3591" width="11.625" style="1" customWidth="1"/>
    <col min="3592" max="3592" width="3.625" style="1" customWidth="1"/>
    <col min="3593" max="3593" width="11.625" style="1" customWidth="1"/>
    <col min="3594" max="3594" width="3.625" style="1" customWidth="1"/>
    <col min="3595" max="3841" width="9" style="1"/>
    <col min="3842" max="3842" width="8.625" style="1" customWidth="1"/>
    <col min="3843" max="3843" width="3.125" style="1" customWidth="1"/>
    <col min="3844" max="3846" width="15.625" style="1" customWidth="1"/>
    <col min="3847" max="3847" width="11.625" style="1" customWidth="1"/>
    <col min="3848" max="3848" width="3.625" style="1" customWidth="1"/>
    <col min="3849" max="3849" width="11.625" style="1" customWidth="1"/>
    <col min="3850" max="3850" width="3.625" style="1" customWidth="1"/>
    <col min="3851" max="4097" width="9" style="1"/>
    <col min="4098" max="4098" width="8.625" style="1" customWidth="1"/>
    <col min="4099" max="4099" width="3.125" style="1" customWidth="1"/>
    <col min="4100" max="4102" width="15.625" style="1" customWidth="1"/>
    <col min="4103" max="4103" width="11.625" style="1" customWidth="1"/>
    <col min="4104" max="4104" width="3.625" style="1" customWidth="1"/>
    <col min="4105" max="4105" width="11.625" style="1" customWidth="1"/>
    <col min="4106" max="4106" width="3.625" style="1" customWidth="1"/>
    <col min="4107" max="4353" width="9" style="1"/>
    <col min="4354" max="4354" width="8.625" style="1" customWidth="1"/>
    <col min="4355" max="4355" width="3.125" style="1" customWidth="1"/>
    <col min="4356" max="4358" width="15.625" style="1" customWidth="1"/>
    <col min="4359" max="4359" width="11.625" style="1" customWidth="1"/>
    <col min="4360" max="4360" width="3.625" style="1" customWidth="1"/>
    <col min="4361" max="4361" width="11.625" style="1" customWidth="1"/>
    <col min="4362" max="4362" width="3.625" style="1" customWidth="1"/>
    <col min="4363" max="4609" width="9" style="1"/>
    <col min="4610" max="4610" width="8.625" style="1" customWidth="1"/>
    <col min="4611" max="4611" width="3.125" style="1" customWidth="1"/>
    <col min="4612" max="4614" width="15.625" style="1" customWidth="1"/>
    <col min="4615" max="4615" width="11.625" style="1" customWidth="1"/>
    <col min="4616" max="4616" width="3.625" style="1" customWidth="1"/>
    <col min="4617" max="4617" width="11.625" style="1" customWidth="1"/>
    <col min="4618" max="4618" width="3.625" style="1" customWidth="1"/>
    <col min="4619" max="4865" width="9" style="1"/>
    <col min="4866" max="4866" width="8.625" style="1" customWidth="1"/>
    <col min="4867" max="4867" width="3.125" style="1" customWidth="1"/>
    <col min="4868" max="4870" width="15.625" style="1" customWidth="1"/>
    <col min="4871" max="4871" width="11.625" style="1" customWidth="1"/>
    <col min="4872" max="4872" width="3.625" style="1" customWidth="1"/>
    <col min="4873" max="4873" width="11.625" style="1" customWidth="1"/>
    <col min="4874" max="4874" width="3.625" style="1" customWidth="1"/>
    <col min="4875" max="5121" width="9" style="1"/>
    <col min="5122" max="5122" width="8.625" style="1" customWidth="1"/>
    <col min="5123" max="5123" width="3.125" style="1" customWidth="1"/>
    <col min="5124" max="5126" width="15.625" style="1" customWidth="1"/>
    <col min="5127" max="5127" width="11.625" style="1" customWidth="1"/>
    <col min="5128" max="5128" width="3.625" style="1" customWidth="1"/>
    <col min="5129" max="5129" width="11.625" style="1" customWidth="1"/>
    <col min="5130" max="5130" width="3.625" style="1" customWidth="1"/>
    <col min="5131" max="5377" width="9" style="1"/>
    <col min="5378" max="5378" width="8.625" style="1" customWidth="1"/>
    <col min="5379" max="5379" width="3.125" style="1" customWidth="1"/>
    <col min="5380" max="5382" width="15.625" style="1" customWidth="1"/>
    <col min="5383" max="5383" width="11.625" style="1" customWidth="1"/>
    <col min="5384" max="5384" width="3.625" style="1" customWidth="1"/>
    <col min="5385" max="5385" width="11.625" style="1" customWidth="1"/>
    <col min="5386" max="5386" width="3.625" style="1" customWidth="1"/>
    <col min="5387" max="5633" width="9" style="1"/>
    <col min="5634" max="5634" width="8.625" style="1" customWidth="1"/>
    <col min="5635" max="5635" width="3.125" style="1" customWidth="1"/>
    <col min="5636" max="5638" width="15.625" style="1" customWidth="1"/>
    <col min="5639" max="5639" width="11.625" style="1" customWidth="1"/>
    <col min="5640" max="5640" width="3.625" style="1" customWidth="1"/>
    <col min="5641" max="5641" width="11.625" style="1" customWidth="1"/>
    <col min="5642" max="5642" width="3.625" style="1" customWidth="1"/>
    <col min="5643" max="5889" width="9" style="1"/>
    <col min="5890" max="5890" width="8.625" style="1" customWidth="1"/>
    <col min="5891" max="5891" width="3.125" style="1" customWidth="1"/>
    <col min="5892" max="5894" width="15.625" style="1" customWidth="1"/>
    <col min="5895" max="5895" width="11.625" style="1" customWidth="1"/>
    <col min="5896" max="5896" width="3.625" style="1" customWidth="1"/>
    <col min="5897" max="5897" width="11.625" style="1" customWidth="1"/>
    <col min="5898" max="5898" width="3.625" style="1" customWidth="1"/>
    <col min="5899" max="6145" width="9" style="1"/>
    <col min="6146" max="6146" width="8.625" style="1" customWidth="1"/>
    <col min="6147" max="6147" width="3.125" style="1" customWidth="1"/>
    <col min="6148" max="6150" width="15.625" style="1" customWidth="1"/>
    <col min="6151" max="6151" width="11.625" style="1" customWidth="1"/>
    <col min="6152" max="6152" width="3.625" style="1" customWidth="1"/>
    <col min="6153" max="6153" width="11.625" style="1" customWidth="1"/>
    <col min="6154" max="6154" width="3.625" style="1" customWidth="1"/>
    <col min="6155" max="6401" width="9" style="1"/>
    <col min="6402" max="6402" width="8.625" style="1" customWidth="1"/>
    <col min="6403" max="6403" width="3.125" style="1" customWidth="1"/>
    <col min="6404" max="6406" width="15.625" style="1" customWidth="1"/>
    <col min="6407" max="6407" width="11.625" style="1" customWidth="1"/>
    <col min="6408" max="6408" width="3.625" style="1" customWidth="1"/>
    <col min="6409" max="6409" width="11.625" style="1" customWidth="1"/>
    <col min="6410" max="6410" width="3.625" style="1" customWidth="1"/>
    <col min="6411" max="6657" width="9" style="1"/>
    <col min="6658" max="6658" width="8.625" style="1" customWidth="1"/>
    <col min="6659" max="6659" width="3.125" style="1" customWidth="1"/>
    <col min="6660" max="6662" width="15.625" style="1" customWidth="1"/>
    <col min="6663" max="6663" width="11.625" style="1" customWidth="1"/>
    <col min="6664" max="6664" width="3.625" style="1" customWidth="1"/>
    <col min="6665" max="6665" width="11.625" style="1" customWidth="1"/>
    <col min="6666" max="6666" width="3.625" style="1" customWidth="1"/>
    <col min="6667" max="6913" width="9" style="1"/>
    <col min="6914" max="6914" width="8.625" style="1" customWidth="1"/>
    <col min="6915" max="6915" width="3.125" style="1" customWidth="1"/>
    <col min="6916" max="6918" width="15.625" style="1" customWidth="1"/>
    <col min="6919" max="6919" width="11.625" style="1" customWidth="1"/>
    <col min="6920" max="6920" width="3.625" style="1" customWidth="1"/>
    <col min="6921" max="6921" width="11.625" style="1" customWidth="1"/>
    <col min="6922" max="6922" width="3.625" style="1" customWidth="1"/>
    <col min="6923" max="7169" width="9" style="1"/>
    <col min="7170" max="7170" width="8.625" style="1" customWidth="1"/>
    <col min="7171" max="7171" width="3.125" style="1" customWidth="1"/>
    <col min="7172" max="7174" width="15.625" style="1" customWidth="1"/>
    <col min="7175" max="7175" width="11.625" style="1" customWidth="1"/>
    <col min="7176" max="7176" width="3.625" style="1" customWidth="1"/>
    <col min="7177" max="7177" width="11.625" style="1" customWidth="1"/>
    <col min="7178" max="7178" width="3.625" style="1" customWidth="1"/>
    <col min="7179" max="7425" width="9" style="1"/>
    <col min="7426" max="7426" width="8.625" style="1" customWidth="1"/>
    <col min="7427" max="7427" width="3.125" style="1" customWidth="1"/>
    <col min="7428" max="7430" width="15.625" style="1" customWidth="1"/>
    <col min="7431" max="7431" width="11.625" style="1" customWidth="1"/>
    <col min="7432" max="7432" width="3.625" style="1" customWidth="1"/>
    <col min="7433" max="7433" width="11.625" style="1" customWidth="1"/>
    <col min="7434" max="7434" width="3.625" style="1" customWidth="1"/>
    <col min="7435" max="7681" width="9" style="1"/>
    <col min="7682" max="7682" width="8.625" style="1" customWidth="1"/>
    <col min="7683" max="7683" width="3.125" style="1" customWidth="1"/>
    <col min="7684" max="7686" width="15.625" style="1" customWidth="1"/>
    <col min="7687" max="7687" width="11.625" style="1" customWidth="1"/>
    <col min="7688" max="7688" width="3.625" style="1" customWidth="1"/>
    <col min="7689" max="7689" width="11.625" style="1" customWidth="1"/>
    <col min="7690" max="7690" width="3.625" style="1" customWidth="1"/>
    <col min="7691" max="7937" width="9" style="1"/>
    <col min="7938" max="7938" width="8.625" style="1" customWidth="1"/>
    <col min="7939" max="7939" width="3.125" style="1" customWidth="1"/>
    <col min="7940" max="7942" width="15.625" style="1" customWidth="1"/>
    <col min="7943" max="7943" width="11.625" style="1" customWidth="1"/>
    <col min="7944" max="7944" width="3.625" style="1" customWidth="1"/>
    <col min="7945" max="7945" width="11.625" style="1" customWidth="1"/>
    <col min="7946" max="7946" width="3.625" style="1" customWidth="1"/>
    <col min="7947" max="8193" width="9" style="1"/>
    <col min="8194" max="8194" width="8.625" style="1" customWidth="1"/>
    <col min="8195" max="8195" width="3.125" style="1" customWidth="1"/>
    <col min="8196" max="8198" width="15.625" style="1" customWidth="1"/>
    <col min="8199" max="8199" width="11.625" style="1" customWidth="1"/>
    <col min="8200" max="8200" width="3.625" style="1" customWidth="1"/>
    <col min="8201" max="8201" width="11.625" style="1" customWidth="1"/>
    <col min="8202" max="8202" width="3.625" style="1" customWidth="1"/>
    <col min="8203" max="8449" width="9" style="1"/>
    <col min="8450" max="8450" width="8.625" style="1" customWidth="1"/>
    <col min="8451" max="8451" width="3.125" style="1" customWidth="1"/>
    <col min="8452" max="8454" width="15.625" style="1" customWidth="1"/>
    <col min="8455" max="8455" width="11.625" style="1" customWidth="1"/>
    <col min="8456" max="8456" width="3.625" style="1" customWidth="1"/>
    <col min="8457" max="8457" width="11.625" style="1" customWidth="1"/>
    <col min="8458" max="8458" width="3.625" style="1" customWidth="1"/>
    <col min="8459" max="8705" width="9" style="1"/>
    <col min="8706" max="8706" width="8.625" style="1" customWidth="1"/>
    <col min="8707" max="8707" width="3.125" style="1" customWidth="1"/>
    <col min="8708" max="8710" width="15.625" style="1" customWidth="1"/>
    <col min="8711" max="8711" width="11.625" style="1" customWidth="1"/>
    <col min="8712" max="8712" width="3.625" style="1" customWidth="1"/>
    <col min="8713" max="8713" width="11.625" style="1" customWidth="1"/>
    <col min="8714" max="8714" width="3.625" style="1" customWidth="1"/>
    <col min="8715" max="8961" width="9" style="1"/>
    <col min="8962" max="8962" width="8.625" style="1" customWidth="1"/>
    <col min="8963" max="8963" width="3.125" style="1" customWidth="1"/>
    <col min="8964" max="8966" width="15.625" style="1" customWidth="1"/>
    <col min="8967" max="8967" width="11.625" style="1" customWidth="1"/>
    <col min="8968" max="8968" width="3.625" style="1" customWidth="1"/>
    <col min="8969" max="8969" width="11.625" style="1" customWidth="1"/>
    <col min="8970" max="8970" width="3.625" style="1" customWidth="1"/>
    <col min="8971" max="9217" width="9" style="1"/>
    <col min="9218" max="9218" width="8.625" style="1" customWidth="1"/>
    <col min="9219" max="9219" width="3.125" style="1" customWidth="1"/>
    <col min="9220" max="9222" width="15.625" style="1" customWidth="1"/>
    <col min="9223" max="9223" width="11.625" style="1" customWidth="1"/>
    <col min="9224" max="9224" width="3.625" style="1" customWidth="1"/>
    <col min="9225" max="9225" width="11.625" style="1" customWidth="1"/>
    <col min="9226" max="9226" width="3.625" style="1" customWidth="1"/>
    <col min="9227" max="9473" width="9" style="1"/>
    <col min="9474" max="9474" width="8.625" style="1" customWidth="1"/>
    <col min="9475" max="9475" width="3.125" style="1" customWidth="1"/>
    <col min="9476" max="9478" width="15.625" style="1" customWidth="1"/>
    <col min="9479" max="9479" width="11.625" style="1" customWidth="1"/>
    <col min="9480" max="9480" width="3.625" style="1" customWidth="1"/>
    <col min="9481" max="9481" width="11.625" style="1" customWidth="1"/>
    <col min="9482" max="9482" width="3.625" style="1" customWidth="1"/>
    <col min="9483" max="9729" width="9" style="1"/>
    <col min="9730" max="9730" width="8.625" style="1" customWidth="1"/>
    <col min="9731" max="9731" width="3.125" style="1" customWidth="1"/>
    <col min="9732" max="9734" width="15.625" style="1" customWidth="1"/>
    <col min="9735" max="9735" width="11.625" style="1" customWidth="1"/>
    <col min="9736" max="9736" width="3.625" style="1" customWidth="1"/>
    <col min="9737" max="9737" width="11.625" style="1" customWidth="1"/>
    <col min="9738" max="9738" width="3.625" style="1" customWidth="1"/>
    <col min="9739" max="9985" width="9" style="1"/>
    <col min="9986" max="9986" width="8.625" style="1" customWidth="1"/>
    <col min="9987" max="9987" width="3.125" style="1" customWidth="1"/>
    <col min="9988" max="9990" width="15.625" style="1" customWidth="1"/>
    <col min="9991" max="9991" width="11.625" style="1" customWidth="1"/>
    <col min="9992" max="9992" width="3.625" style="1" customWidth="1"/>
    <col min="9993" max="9993" width="11.625" style="1" customWidth="1"/>
    <col min="9994" max="9994" width="3.625" style="1" customWidth="1"/>
    <col min="9995" max="10241" width="9" style="1"/>
    <col min="10242" max="10242" width="8.625" style="1" customWidth="1"/>
    <col min="10243" max="10243" width="3.125" style="1" customWidth="1"/>
    <col min="10244" max="10246" width="15.625" style="1" customWidth="1"/>
    <col min="10247" max="10247" width="11.625" style="1" customWidth="1"/>
    <col min="10248" max="10248" width="3.625" style="1" customWidth="1"/>
    <col min="10249" max="10249" width="11.625" style="1" customWidth="1"/>
    <col min="10250" max="10250" width="3.625" style="1" customWidth="1"/>
    <col min="10251" max="10497" width="9" style="1"/>
    <col min="10498" max="10498" width="8.625" style="1" customWidth="1"/>
    <col min="10499" max="10499" width="3.125" style="1" customWidth="1"/>
    <col min="10500" max="10502" width="15.625" style="1" customWidth="1"/>
    <col min="10503" max="10503" width="11.625" style="1" customWidth="1"/>
    <col min="10504" max="10504" width="3.625" style="1" customWidth="1"/>
    <col min="10505" max="10505" width="11.625" style="1" customWidth="1"/>
    <col min="10506" max="10506" width="3.625" style="1" customWidth="1"/>
    <col min="10507" max="10753" width="9" style="1"/>
    <col min="10754" max="10754" width="8.625" style="1" customWidth="1"/>
    <col min="10755" max="10755" width="3.125" style="1" customWidth="1"/>
    <col min="10756" max="10758" width="15.625" style="1" customWidth="1"/>
    <col min="10759" max="10759" width="11.625" style="1" customWidth="1"/>
    <col min="10760" max="10760" width="3.625" style="1" customWidth="1"/>
    <col min="10761" max="10761" width="11.625" style="1" customWidth="1"/>
    <col min="10762" max="10762" width="3.625" style="1" customWidth="1"/>
    <col min="10763" max="11009" width="9" style="1"/>
    <col min="11010" max="11010" width="8.625" style="1" customWidth="1"/>
    <col min="11011" max="11011" width="3.125" style="1" customWidth="1"/>
    <col min="11012" max="11014" width="15.625" style="1" customWidth="1"/>
    <col min="11015" max="11015" width="11.625" style="1" customWidth="1"/>
    <col min="11016" max="11016" width="3.625" style="1" customWidth="1"/>
    <col min="11017" max="11017" width="11.625" style="1" customWidth="1"/>
    <col min="11018" max="11018" width="3.625" style="1" customWidth="1"/>
    <col min="11019" max="11265" width="9" style="1"/>
    <col min="11266" max="11266" width="8.625" style="1" customWidth="1"/>
    <col min="11267" max="11267" width="3.125" style="1" customWidth="1"/>
    <col min="11268" max="11270" width="15.625" style="1" customWidth="1"/>
    <col min="11271" max="11271" width="11.625" style="1" customWidth="1"/>
    <col min="11272" max="11272" width="3.625" style="1" customWidth="1"/>
    <col min="11273" max="11273" width="11.625" style="1" customWidth="1"/>
    <col min="11274" max="11274" width="3.625" style="1" customWidth="1"/>
    <col min="11275" max="11521" width="9" style="1"/>
    <col min="11522" max="11522" width="8.625" style="1" customWidth="1"/>
    <col min="11523" max="11523" width="3.125" style="1" customWidth="1"/>
    <col min="11524" max="11526" width="15.625" style="1" customWidth="1"/>
    <col min="11527" max="11527" width="11.625" style="1" customWidth="1"/>
    <col min="11528" max="11528" width="3.625" style="1" customWidth="1"/>
    <col min="11529" max="11529" width="11.625" style="1" customWidth="1"/>
    <col min="11530" max="11530" width="3.625" style="1" customWidth="1"/>
    <col min="11531" max="11777" width="9" style="1"/>
    <col min="11778" max="11778" width="8.625" style="1" customWidth="1"/>
    <col min="11779" max="11779" width="3.125" style="1" customWidth="1"/>
    <col min="11780" max="11782" width="15.625" style="1" customWidth="1"/>
    <col min="11783" max="11783" width="11.625" style="1" customWidth="1"/>
    <col min="11784" max="11784" width="3.625" style="1" customWidth="1"/>
    <col min="11785" max="11785" width="11.625" style="1" customWidth="1"/>
    <col min="11786" max="11786" width="3.625" style="1" customWidth="1"/>
    <col min="11787" max="12033" width="9" style="1"/>
    <col min="12034" max="12034" width="8.625" style="1" customWidth="1"/>
    <col min="12035" max="12035" width="3.125" style="1" customWidth="1"/>
    <col min="12036" max="12038" width="15.625" style="1" customWidth="1"/>
    <col min="12039" max="12039" width="11.625" style="1" customWidth="1"/>
    <col min="12040" max="12040" width="3.625" style="1" customWidth="1"/>
    <col min="12041" max="12041" width="11.625" style="1" customWidth="1"/>
    <col min="12042" max="12042" width="3.625" style="1" customWidth="1"/>
    <col min="12043" max="12289" width="9" style="1"/>
    <col min="12290" max="12290" width="8.625" style="1" customWidth="1"/>
    <col min="12291" max="12291" width="3.125" style="1" customWidth="1"/>
    <col min="12292" max="12294" width="15.625" style="1" customWidth="1"/>
    <col min="12295" max="12295" width="11.625" style="1" customWidth="1"/>
    <col min="12296" max="12296" width="3.625" style="1" customWidth="1"/>
    <col min="12297" max="12297" width="11.625" style="1" customWidth="1"/>
    <col min="12298" max="12298" width="3.625" style="1" customWidth="1"/>
    <col min="12299" max="12545" width="9" style="1"/>
    <col min="12546" max="12546" width="8.625" style="1" customWidth="1"/>
    <col min="12547" max="12547" width="3.125" style="1" customWidth="1"/>
    <col min="12548" max="12550" width="15.625" style="1" customWidth="1"/>
    <col min="12551" max="12551" width="11.625" style="1" customWidth="1"/>
    <col min="12552" max="12552" width="3.625" style="1" customWidth="1"/>
    <col min="12553" max="12553" width="11.625" style="1" customWidth="1"/>
    <col min="12554" max="12554" width="3.625" style="1" customWidth="1"/>
    <col min="12555" max="12801" width="9" style="1"/>
    <col min="12802" max="12802" width="8.625" style="1" customWidth="1"/>
    <col min="12803" max="12803" width="3.125" style="1" customWidth="1"/>
    <col min="12804" max="12806" width="15.625" style="1" customWidth="1"/>
    <col min="12807" max="12807" width="11.625" style="1" customWidth="1"/>
    <col min="12808" max="12808" width="3.625" style="1" customWidth="1"/>
    <col min="12809" max="12809" width="11.625" style="1" customWidth="1"/>
    <col min="12810" max="12810" width="3.625" style="1" customWidth="1"/>
    <col min="12811" max="13057" width="9" style="1"/>
    <col min="13058" max="13058" width="8.625" style="1" customWidth="1"/>
    <col min="13059" max="13059" width="3.125" style="1" customWidth="1"/>
    <col min="13060" max="13062" width="15.625" style="1" customWidth="1"/>
    <col min="13063" max="13063" width="11.625" style="1" customWidth="1"/>
    <col min="13064" max="13064" width="3.625" style="1" customWidth="1"/>
    <col min="13065" max="13065" width="11.625" style="1" customWidth="1"/>
    <col min="13066" max="13066" width="3.625" style="1" customWidth="1"/>
    <col min="13067" max="13313" width="9" style="1"/>
    <col min="13314" max="13314" width="8.625" style="1" customWidth="1"/>
    <col min="13315" max="13315" width="3.125" style="1" customWidth="1"/>
    <col min="13316" max="13318" width="15.625" style="1" customWidth="1"/>
    <col min="13319" max="13319" width="11.625" style="1" customWidth="1"/>
    <col min="13320" max="13320" width="3.625" style="1" customWidth="1"/>
    <col min="13321" max="13321" width="11.625" style="1" customWidth="1"/>
    <col min="13322" max="13322" width="3.625" style="1" customWidth="1"/>
    <col min="13323" max="13569" width="9" style="1"/>
    <col min="13570" max="13570" width="8.625" style="1" customWidth="1"/>
    <col min="13571" max="13571" width="3.125" style="1" customWidth="1"/>
    <col min="13572" max="13574" width="15.625" style="1" customWidth="1"/>
    <col min="13575" max="13575" width="11.625" style="1" customWidth="1"/>
    <col min="13576" max="13576" width="3.625" style="1" customWidth="1"/>
    <col min="13577" max="13577" width="11.625" style="1" customWidth="1"/>
    <col min="13578" max="13578" width="3.625" style="1" customWidth="1"/>
    <col min="13579" max="13825" width="9" style="1"/>
    <col min="13826" max="13826" width="8.625" style="1" customWidth="1"/>
    <col min="13827" max="13827" width="3.125" style="1" customWidth="1"/>
    <col min="13828" max="13830" width="15.625" style="1" customWidth="1"/>
    <col min="13831" max="13831" width="11.625" style="1" customWidth="1"/>
    <col min="13832" max="13832" width="3.625" style="1" customWidth="1"/>
    <col min="13833" max="13833" width="11.625" style="1" customWidth="1"/>
    <col min="13834" max="13834" width="3.625" style="1" customWidth="1"/>
    <col min="13835" max="14081" width="9" style="1"/>
    <col min="14082" max="14082" width="8.625" style="1" customWidth="1"/>
    <col min="14083" max="14083" width="3.125" style="1" customWidth="1"/>
    <col min="14084" max="14086" width="15.625" style="1" customWidth="1"/>
    <col min="14087" max="14087" width="11.625" style="1" customWidth="1"/>
    <col min="14088" max="14088" width="3.625" style="1" customWidth="1"/>
    <col min="14089" max="14089" width="11.625" style="1" customWidth="1"/>
    <col min="14090" max="14090" width="3.625" style="1" customWidth="1"/>
    <col min="14091" max="14337" width="9" style="1"/>
    <col min="14338" max="14338" width="8.625" style="1" customWidth="1"/>
    <col min="14339" max="14339" width="3.125" style="1" customWidth="1"/>
    <col min="14340" max="14342" width="15.625" style="1" customWidth="1"/>
    <col min="14343" max="14343" width="11.625" style="1" customWidth="1"/>
    <col min="14344" max="14344" width="3.625" style="1" customWidth="1"/>
    <col min="14345" max="14345" width="11.625" style="1" customWidth="1"/>
    <col min="14346" max="14346" width="3.625" style="1" customWidth="1"/>
    <col min="14347" max="14593" width="9" style="1"/>
    <col min="14594" max="14594" width="8.625" style="1" customWidth="1"/>
    <col min="14595" max="14595" width="3.125" style="1" customWidth="1"/>
    <col min="14596" max="14598" width="15.625" style="1" customWidth="1"/>
    <col min="14599" max="14599" width="11.625" style="1" customWidth="1"/>
    <col min="14600" max="14600" width="3.625" style="1" customWidth="1"/>
    <col min="14601" max="14601" width="11.625" style="1" customWidth="1"/>
    <col min="14602" max="14602" width="3.625" style="1" customWidth="1"/>
    <col min="14603" max="14849" width="9" style="1"/>
    <col min="14850" max="14850" width="8.625" style="1" customWidth="1"/>
    <col min="14851" max="14851" width="3.125" style="1" customWidth="1"/>
    <col min="14852" max="14854" width="15.625" style="1" customWidth="1"/>
    <col min="14855" max="14855" width="11.625" style="1" customWidth="1"/>
    <col min="14856" max="14856" width="3.625" style="1" customWidth="1"/>
    <col min="14857" max="14857" width="11.625" style="1" customWidth="1"/>
    <col min="14858" max="14858" width="3.625" style="1" customWidth="1"/>
    <col min="14859" max="15105" width="9" style="1"/>
    <col min="15106" max="15106" width="8.625" style="1" customWidth="1"/>
    <col min="15107" max="15107" width="3.125" style="1" customWidth="1"/>
    <col min="15108" max="15110" width="15.625" style="1" customWidth="1"/>
    <col min="15111" max="15111" width="11.625" style="1" customWidth="1"/>
    <col min="15112" max="15112" width="3.625" style="1" customWidth="1"/>
    <col min="15113" max="15113" width="11.625" style="1" customWidth="1"/>
    <col min="15114" max="15114" width="3.625" style="1" customWidth="1"/>
    <col min="15115" max="15361" width="9" style="1"/>
    <col min="15362" max="15362" width="8.625" style="1" customWidth="1"/>
    <col min="15363" max="15363" width="3.125" style="1" customWidth="1"/>
    <col min="15364" max="15366" width="15.625" style="1" customWidth="1"/>
    <col min="15367" max="15367" width="11.625" style="1" customWidth="1"/>
    <col min="15368" max="15368" width="3.625" style="1" customWidth="1"/>
    <col min="15369" max="15369" width="11.625" style="1" customWidth="1"/>
    <col min="15370" max="15370" width="3.625" style="1" customWidth="1"/>
    <col min="15371" max="15617" width="9" style="1"/>
    <col min="15618" max="15618" width="8.625" style="1" customWidth="1"/>
    <col min="15619" max="15619" width="3.125" style="1" customWidth="1"/>
    <col min="15620" max="15622" width="15.625" style="1" customWidth="1"/>
    <col min="15623" max="15623" width="11.625" style="1" customWidth="1"/>
    <col min="15624" max="15624" width="3.625" style="1" customWidth="1"/>
    <col min="15625" max="15625" width="11.625" style="1" customWidth="1"/>
    <col min="15626" max="15626" width="3.625" style="1" customWidth="1"/>
    <col min="15627" max="15873" width="9" style="1"/>
    <col min="15874" max="15874" width="8.625" style="1" customWidth="1"/>
    <col min="15875" max="15875" width="3.125" style="1" customWidth="1"/>
    <col min="15876" max="15878" width="15.625" style="1" customWidth="1"/>
    <col min="15879" max="15879" width="11.625" style="1" customWidth="1"/>
    <col min="15880" max="15880" width="3.625" style="1" customWidth="1"/>
    <col min="15881" max="15881" width="11.625" style="1" customWidth="1"/>
    <col min="15882" max="15882" width="3.625" style="1" customWidth="1"/>
    <col min="15883" max="16129" width="9" style="1"/>
    <col min="16130" max="16130" width="8.625" style="1" customWidth="1"/>
    <col min="16131" max="16131" width="3.125" style="1" customWidth="1"/>
    <col min="16132" max="16134" width="15.625" style="1" customWidth="1"/>
    <col min="16135" max="16135" width="11.625" style="1" customWidth="1"/>
    <col min="16136" max="16136" width="3.625" style="1" customWidth="1"/>
    <col min="16137" max="16137" width="11.625" style="1" customWidth="1"/>
    <col min="16138" max="16138" width="3.625" style="1" customWidth="1"/>
    <col min="16139" max="16384" width="9" style="1"/>
  </cols>
  <sheetData>
    <row r="1" spans="2:10" ht="26.25" customHeight="1" x14ac:dyDescent="0.15">
      <c r="B1" s="2" t="s">
        <v>0</v>
      </c>
      <c r="H1" s="115" t="s">
        <v>1</v>
      </c>
      <c r="I1" s="115"/>
      <c r="J1" s="115"/>
    </row>
    <row r="2" spans="2:10" ht="13.5" customHeight="1" x14ac:dyDescent="0.15">
      <c r="B2" s="116" t="s">
        <v>2</v>
      </c>
      <c r="C2" s="117"/>
      <c r="D2" s="117" t="s">
        <v>3</v>
      </c>
      <c r="E2" s="117"/>
      <c r="F2" s="117"/>
      <c r="G2" s="120" t="s">
        <v>4</v>
      </c>
      <c r="H2" s="120"/>
      <c r="I2" s="120" t="s">
        <v>5</v>
      </c>
      <c r="J2" s="122"/>
    </row>
    <row r="3" spans="2:10" ht="13.5" customHeight="1" x14ac:dyDescent="0.15">
      <c r="B3" s="118"/>
      <c r="C3" s="119"/>
      <c r="D3" s="3" t="s">
        <v>6</v>
      </c>
      <c r="E3" s="3" t="s">
        <v>7</v>
      </c>
      <c r="F3" s="3" t="s">
        <v>8</v>
      </c>
      <c r="G3" s="121"/>
      <c r="H3" s="121"/>
      <c r="I3" s="121"/>
      <c r="J3" s="123"/>
    </row>
    <row r="4" spans="2:10" ht="9.75" customHeight="1" x14ac:dyDescent="0.15">
      <c r="B4" s="4"/>
      <c r="C4" s="5"/>
      <c r="D4" s="6" t="s">
        <v>9</v>
      </c>
      <c r="E4" s="6" t="s">
        <v>9</v>
      </c>
      <c r="F4" s="6" t="s">
        <v>9</v>
      </c>
      <c r="G4" s="7"/>
      <c r="H4" s="8"/>
      <c r="I4" s="7"/>
      <c r="J4" s="9"/>
    </row>
    <row r="5" spans="2:10" ht="12.95" customHeight="1" x14ac:dyDescent="0.15">
      <c r="B5" s="10" t="s">
        <v>10</v>
      </c>
      <c r="C5" s="11"/>
      <c r="D5" s="12">
        <v>573864</v>
      </c>
      <c r="E5" s="12">
        <v>291902</v>
      </c>
      <c r="F5" s="12">
        <v>281962</v>
      </c>
      <c r="G5" s="13">
        <v>58.933459999999997</v>
      </c>
      <c r="H5" s="14"/>
      <c r="I5" s="13">
        <v>234</v>
      </c>
      <c r="J5" s="9"/>
    </row>
    <row r="6" spans="2:10" ht="12.95" customHeight="1" x14ac:dyDescent="0.15">
      <c r="B6" s="10" t="s">
        <v>11</v>
      </c>
      <c r="C6" s="11"/>
      <c r="D6" s="12">
        <v>647459</v>
      </c>
      <c r="E6" s="12">
        <v>325031</v>
      </c>
      <c r="F6" s="12">
        <v>322428</v>
      </c>
      <c r="G6" s="13">
        <v>66.49136</v>
      </c>
      <c r="H6" s="14"/>
      <c r="I6" s="13">
        <v>264</v>
      </c>
      <c r="J6" s="9"/>
    </row>
    <row r="7" spans="2:10" ht="12.95" customHeight="1" x14ac:dyDescent="0.15">
      <c r="B7" s="10" t="s">
        <v>12</v>
      </c>
      <c r="C7" s="11"/>
      <c r="D7" s="12">
        <v>683943</v>
      </c>
      <c r="E7" s="12">
        <v>338644</v>
      </c>
      <c r="F7" s="12">
        <v>345299</v>
      </c>
      <c r="G7" s="13">
        <v>70.238119999999995</v>
      </c>
      <c r="H7" s="14"/>
      <c r="I7" s="13">
        <v>279</v>
      </c>
      <c r="J7" s="9"/>
    </row>
    <row r="8" spans="2:10" ht="12.95" customHeight="1" x14ac:dyDescent="0.15">
      <c r="B8" s="10" t="s">
        <v>13</v>
      </c>
      <c r="C8" s="11" t="s">
        <v>14</v>
      </c>
      <c r="D8" s="12">
        <v>673895</v>
      </c>
      <c r="E8" s="12">
        <v>329962</v>
      </c>
      <c r="F8" s="12">
        <v>343933</v>
      </c>
      <c r="G8" s="13">
        <v>69.206230000000005</v>
      </c>
      <c r="H8" s="14"/>
      <c r="I8" s="13">
        <v>275.8</v>
      </c>
      <c r="J8" s="9"/>
    </row>
    <row r="9" spans="2:10" ht="12.95" customHeight="1" x14ac:dyDescent="0.15">
      <c r="B9" s="10" t="s">
        <v>15</v>
      </c>
      <c r="C9" s="11" t="s">
        <v>14</v>
      </c>
      <c r="D9" s="12">
        <v>684831</v>
      </c>
      <c r="E9" s="12">
        <v>336223</v>
      </c>
      <c r="F9" s="12">
        <v>348608</v>
      </c>
      <c r="G9" s="13">
        <v>70.329310000000007</v>
      </c>
      <c r="H9" s="14"/>
      <c r="I9" s="13">
        <v>280.2</v>
      </c>
      <c r="J9" s="9"/>
    </row>
    <row r="10" spans="2:10" ht="12.95" customHeight="1" x14ac:dyDescent="0.15">
      <c r="B10" s="10" t="s">
        <v>16</v>
      </c>
      <c r="C10" s="11" t="s">
        <v>14</v>
      </c>
      <c r="D10" s="12">
        <v>691565</v>
      </c>
      <c r="E10" s="12">
        <v>337996</v>
      </c>
      <c r="F10" s="12">
        <v>353569</v>
      </c>
      <c r="G10" s="13">
        <v>71.020870000000002</v>
      </c>
      <c r="H10" s="14"/>
      <c r="I10" s="13">
        <v>283</v>
      </c>
      <c r="J10" s="9"/>
    </row>
    <row r="11" spans="2:10" ht="12.95" customHeight="1" x14ac:dyDescent="0.15">
      <c r="B11" s="10" t="s">
        <v>17</v>
      </c>
      <c r="C11" s="11" t="s">
        <v>14</v>
      </c>
      <c r="D11" s="12">
        <v>686117</v>
      </c>
      <c r="E11" s="12">
        <v>332764</v>
      </c>
      <c r="F11" s="12">
        <v>353353</v>
      </c>
      <c r="G11" s="13">
        <v>70.461380000000005</v>
      </c>
      <c r="H11" s="14"/>
      <c r="I11" s="13">
        <v>280.2</v>
      </c>
      <c r="J11" s="9"/>
    </row>
    <row r="12" spans="2:10" ht="12.95" customHeight="1" x14ac:dyDescent="0.15">
      <c r="B12" s="10" t="s">
        <v>18</v>
      </c>
      <c r="C12" s="11" t="s">
        <v>14</v>
      </c>
      <c r="D12" s="12">
        <v>701517</v>
      </c>
      <c r="E12" s="12">
        <v>343047</v>
      </c>
      <c r="F12" s="12">
        <v>358470</v>
      </c>
      <c r="G12" s="13">
        <v>72.042900000000003</v>
      </c>
      <c r="H12" s="14"/>
      <c r="I12" s="13">
        <v>286.39999999999998</v>
      </c>
      <c r="J12" s="9"/>
    </row>
    <row r="13" spans="2:10" ht="12.95" customHeight="1" x14ac:dyDescent="0.15">
      <c r="B13" s="10" t="s">
        <v>19</v>
      </c>
      <c r="C13" s="11" t="s">
        <v>14</v>
      </c>
      <c r="D13" s="12">
        <v>917797</v>
      </c>
      <c r="E13" s="12">
        <v>439481</v>
      </c>
      <c r="F13" s="12">
        <v>478316</v>
      </c>
      <c r="G13" s="13">
        <v>94.253960000000006</v>
      </c>
      <c r="H13" s="14"/>
      <c r="I13" s="13">
        <v>374.8</v>
      </c>
      <c r="J13" s="9"/>
    </row>
    <row r="14" spans="2:10" ht="12.95" customHeight="1" x14ac:dyDescent="0.15">
      <c r="B14" s="10" t="s">
        <v>20</v>
      </c>
      <c r="C14" s="11" t="s">
        <v>14</v>
      </c>
      <c r="D14" s="12">
        <v>945082</v>
      </c>
      <c r="E14" s="12">
        <v>455824</v>
      </c>
      <c r="F14" s="12">
        <v>489258</v>
      </c>
      <c r="G14" s="13">
        <v>97.056020000000004</v>
      </c>
      <c r="H14" s="14"/>
      <c r="I14" s="13">
        <v>393.2</v>
      </c>
      <c r="J14" s="9"/>
    </row>
    <row r="15" spans="2:10" ht="12.75" customHeight="1" x14ac:dyDescent="0.15">
      <c r="B15" s="10" t="s">
        <v>21</v>
      </c>
      <c r="C15" s="11" t="s">
        <v>14</v>
      </c>
      <c r="D15" s="12">
        <v>973749</v>
      </c>
      <c r="E15" s="12">
        <v>470437</v>
      </c>
      <c r="F15" s="12">
        <v>503312</v>
      </c>
      <c r="G15" s="13">
        <v>100</v>
      </c>
      <c r="H15" s="14"/>
      <c r="I15" s="13">
        <v>405.1</v>
      </c>
      <c r="J15" s="9"/>
    </row>
    <row r="16" spans="2:10" ht="12.75" hidden="1" customHeight="1" x14ac:dyDescent="0.15">
      <c r="B16" s="10" t="s">
        <v>22</v>
      </c>
      <c r="C16" s="11"/>
      <c r="D16" s="12">
        <v>960437</v>
      </c>
      <c r="E16" s="12">
        <v>460137</v>
      </c>
      <c r="F16" s="12">
        <v>500300</v>
      </c>
      <c r="G16" s="13">
        <v>98.632909999999995</v>
      </c>
      <c r="H16" s="14"/>
      <c r="I16" s="13">
        <v>399.6</v>
      </c>
      <c r="J16" s="9"/>
    </row>
    <row r="17" spans="2:10" ht="12.95" hidden="1" customHeight="1" x14ac:dyDescent="0.15">
      <c r="B17" s="10" t="s">
        <v>23</v>
      </c>
      <c r="C17" s="11"/>
      <c r="D17" s="12">
        <v>955989</v>
      </c>
      <c r="E17" s="12">
        <v>456955</v>
      </c>
      <c r="F17" s="12">
        <v>499034</v>
      </c>
      <c r="G17" s="13">
        <v>98.176119999999997</v>
      </c>
      <c r="H17" s="14"/>
      <c r="I17" s="13">
        <v>397.7</v>
      </c>
      <c r="J17" s="15"/>
    </row>
    <row r="18" spans="2:10" ht="12.95" customHeight="1" x14ac:dyDescent="0.15">
      <c r="B18" s="10" t="s">
        <v>11</v>
      </c>
      <c r="C18" s="11" t="s">
        <v>14</v>
      </c>
      <c r="D18" s="12">
        <v>942874</v>
      </c>
      <c r="E18" s="12">
        <v>448797</v>
      </c>
      <c r="F18" s="12">
        <v>494077</v>
      </c>
      <c r="G18" s="13">
        <v>96.829269999999994</v>
      </c>
      <c r="H18" s="14"/>
      <c r="I18" s="13">
        <v>392.3</v>
      </c>
      <c r="J18" s="9"/>
    </row>
    <row r="19" spans="2:10" ht="12.95" hidden="1" customHeight="1" x14ac:dyDescent="0.15">
      <c r="B19" s="10" t="s">
        <v>24</v>
      </c>
      <c r="C19" s="11"/>
      <c r="D19" s="12">
        <v>930225</v>
      </c>
      <c r="E19" s="12">
        <v>441168</v>
      </c>
      <c r="F19" s="12">
        <v>489057</v>
      </c>
      <c r="G19" s="13">
        <v>95.530259999999998</v>
      </c>
      <c r="H19" s="14"/>
      <c r="I19" s="13">
        <v>387</v>
      </c>
      <c r="J19" s="9"/>
    </row>
    <row r="20" spans="2:10" ht="12.95" hidden="1" customHeight="1" x14ac:dyDescent="0.15">
      <c r="B20" s="10" t="s">
        <v>25</v>
      </c>
      <c r="C20" s="11"/>
      <c r="D20" s="12">
        <v>911147</v>
      </c>
      <c r="E20" s="12">
        <v>430771</v>
      </c>
      <c r="F20" s="12">
        <v>480376</v>
      </c>
      <c r="G20" s="13">
        <v>93.571029999999993</v>
      </c>
      <c r="H20" s="14"/>
      <c r="I20" s="13">
        <v>379.1</v>
      </c>
      <c r="J20" s="9"/>
    </row>
    <row r="21" spans="2:10" ht="12.95" hidden="1" customHeight="1" x14ac:dyDescent="0.15">
      <c r="B21" s="10" t="s">
        <v>26</v>
      </c>
      <c r="C21" s="11"/>
      <c r="D21" s="12">
        <v>894077</v>
      </c>
      <c r="E21" s="12">
        <v>422330</v>
      </c>
      <c r="F21" s="12">
        <v>471747</v>
      </c>
      <c r="G21" s="13">
        <v>91.818010000000001</v>
      </c>
      <c r="H21" s="14"/>
      <c r="I21" s="13">
        <v>372</v>
      </c>
      <c r="J21" s="9"/>
    </row>
    <row r="22" spans="2:10" ht="12.95" hidden="1" customHeight="1" x14ac:dyDescent="0.15">
      <c r="B22" s="10" t="s">
        <v>27</v>
      </c>
      <c r="C22" s="11"/>
      <c r="D22" s="12">
        <v>880536</v>
      </c>
      <c r="E22" s="12">
        <v>415328</v>
      </c>
      <c r="F22" s="12">
        <v>465208</v>
      </c>
      <c r="G22" s="13">
        <v>90.427409999999995</v>
      </c>
      <c r="H22" s="14"/>
      <c r="I22" s="13">
        <v>366.4</v>
      </c>
      <c r="J22" s="9"/>
    </row>
    <row r="23" spans="2:10" ht="12.95" customHeight="1" x14ac:dyDescent="0.15">
      <c r="B23" s="10" t="s">
        <v>28</v>
      </c>
      <c r="C23" s="11" t="s">
        <v>14</v>
      </c>
      <c r="D23" s="12">
        <v>871885</v>
      </c>
      <c r="E23" s="12">
        <v>410937</v>
      </c>
      <c r="F23" s="12">
        <v>460948</v>
      </c>
      <c r="G23" s="13">
        <v>89.538989999999998</v>
      </c>
      <c r="H23" s="14"/>
      <c r="I23" s="13">
        <v>362.4</v>
      </c>
      <c r="J23" s="9"/>
    </row>
    <row r="24" spans="2:10" ht="12.95" hidden="1" customHeight="1" x14ac:dyDescent="0.15">
      <c r="B24" s="10" t="s">
        <v>29</v>
      </c>
      <c r="C24" s="11"/>
      <c r="D24" s="12">
        <v>868465</v>
      </c>
      <c r="E24" s="12">
        <v>409423</v>
      </c>
      <c r="F24" s="12">
        <v>459042</v>
      </c>
      <c r="G24" s="13">
        <v>89.18777</v>
      </c>
      <c r="H24" s="14"/>
      <c r="I24" s="13">
        <v>360.9</v>
      </c>
      <c r="J24" s="9"/>
    </row>
    <row r="25" spans="2:10" ht="12.95" hidden="1" customHeight="1" x14ac:dyDescent="0.15">
      <c r="B25" s="10" t="s">
        <v>30</v>
      </c>
      <c r="C25" s="11"/>
      <c r="D25" s="12">
        <v>865272</v>
      </c>
      <c r="E25" s="12">
        <v>407533</v>
      </c>
      <c r="F25" s="12">
        <v>457739</v>
      </c>
      <c r="G25" s="13">
        <v>88.859859999999998</v>
      </c>
      <c r="H25" s="14"/>
      <c r="I25" s="13">
        <v>359.3</v>
      </c>
      <c r="J25" s="9"/>
    </row>
    <row r="26" spans="2:10" ht="12.95" hidden="1" customHeight="1" x14ac:dyDescent="0.15">
      <c r="B26" s="10" t="s">
        <v>31</v>
      </c>
      <c r="C26" s="11"/>
      <c r="D26" s="12">
        <v>855915</v>
      </c>
      <c r="E26" s="12">
        <v>402541</v>
      </c>
      <c r="F26" s="12">
        <v>453374</v>
      </c>
      <c r="G26" s="13">
        <v>87.898929999999993</v>
      </c>
      <c r="H26" s="14"/>
      <c r="I26" s="13">
        <v>355.4</v>
      </c>
      <c r="J26" s="9"/>
    </row>
    <row r="27" spans="2:10" ht="12.95" hidden="1" customHeight="1" x14ac:dyDescent="0.15">
      <c r="B27" s="10" t="s">
        <v>32</v>
      </c>
      <c r="C27" s="11"/>
      <c r="D27" s="12">
        <v>844266</v>
      </c>
      <c r="E27" s="12">
        <v>396576</v>
      </c>
      <c r="F27" s="12">
        <v>447690</v>
      </c>
      <c r="G27" s="13">
        <v>86.702629999999999</v>
      </c>
      <c r="H27" s="14"/>
      <c r="I27" s="13">
        <v>350.6</v>
      </c>
      <c r="J27" s="9"/>
    </row>
    <row r="28" spans="2:10" ht="12.95" customHeight="1" x14ac:dyDescent="0.15">
      <c r="B28" s="10" t="s">
        <v>33</v>
      </c>
      <c r="C28" s="11" t="s">
        <v>14</v>
      </c>
      <c r="D28" s="12">
        <v>838468</v>
      </c>
      <c r="E28" s="12">
        <v>393631</v>
      </c>
      <c r="F28" s="12">
        <v>444837</v>
      </c>
      <c r="G28" s="13">
        <v>86.107200000000006</v>
      </c>
      <c r="H28" s="14"/>
      <c r="I28" s="13">
        <v>347.8</v>
      </c>
      <c r="J28" s="9"/>
    </row>
    <row r="29" spans="2:10" ht="12.95" customHeight="1" x14ac:dyDescent="0.15">
      <c r="B29" s="10" t="s">
        <v>34</v>
      </c>
      <c r="C29" s="11"/>
      <c r="D29" s="12">
        <v>830537</v>
      </c>
      <c r="E29" s="12">
        <v>389509</v>
      </c>
      <c r="F29" s="12">
        <v>441028</v>
      </c>
      <c r="G29" s="13">
        <v>85.292720000000003</v>
      </c>
      <c r="H29" s="14"/>
      <c r="I29" s="13">
        <v>344.3</v>
      </c>
      <c r="J29" s="9"/>
    </row>
    <row r="30" spans="2:10" ht="12.95" customHeight="1" x14ac:dyDescent="0.15">
      <c r="B30" s="10" t="s">
        <v>35</v>
      </c>
      <c r="C30" s="11"/>
      <c r="D30" s="12">
        <v>827282</v>
      </c>
      <c r="E30" s="12">
        <v>388019</v>
      </c>
      <c r="F30" s="12">
        <v>439263</v>
      </c>
      <c r="G30" s="13">
        <v>84.958439999999996</v>
      </c>
      <c r="H30" s="14"/>
      <c r="I30" s="13">
        <v>342.9</v>
      </c>
      <c r="J30" s="9"/>
    </row>
    <row r="31" spans="2:10" ht="12.95" customHeight="1" x14ac:dyDescent="0.15">
      <c r="B31" s="10" t="s">
        <v>36</v>
      </c>
      <c r="C31" s="11"/>
      <c r="D31" s="12">
        <v>827397</v>
      </c>
      <c r="E31" s="12">
        <v>388369</v>
      </c>
      <c r="F31" s="12">
        <v>439028</v>
      </c>
      <c r="G31" s="13">
        <v>84.970249999999993</v>
      </c>
      <c r="H31" s="14"/>
      <c r="I31" s="13">
        <v>342.4</v>
      </c>
      <c r="J31" s="9"/>
    </row>
    <row r="32" spans="2:10" ht="12.95" customHeight="1" x14ac:dyDescent="0.15">
      <c r="B32" s="10" t="s">
        <v>37</v>
      </c>
      <c r="C32" s="11"/>
      <c r="D32" s="12">
        <v>832030</v>
      </c>
      <c r="E32" s="12">
        <v>391244</v>
      </c>
      <c r="F32" s="12">
        <v>440786</v>
      </c>
      <c r="G32" s="13">
        <v>85.446039999999996</v>
      </c>
      <c r="H32" s="14"/>
      <c r="I32" s="13">
        <v>344.3</v>
      </c>
      <c r="J32" s="9"/>
    </row>
    <row r="33" spans="2:12" ht="12.95" customHeight="1" x14ac:dyDescent="0.15">
      <c r="B33" s="10" t="s">
        <v>38</v>
      </c>
      <c r="C33" s="11" t="s">
        <v>14</v>
      </c>
      <c r="D33" s="12">
        <v>837674</v>
      </c>
      <c r="E33" s="12">
        <v>394661</v>
      </c>
      <c r="F33" s="12">
        <v>443013</v>
      </c>
      <c r="G33" s="13">
        <v>86.025660000000002</v>
      </c>
      <c r="H33" s="14"/>
      <c r="I33" s="13">
        <v>346.5</v>
      </c>
      <c r="J33" s="9"/>
    </row>
    <row r="34" spans="2:12" ht="12.95" customHeight="1" x14ac:dyDescent="0.15">
      <c r="B34" s="10" t="s">
        <v>39</v>
      </c>
      <c r="C34" s="11"/>
      <c r="D34" s="12">
        <v>842178</v>
      </c>
      <c r="E34" s="12">
        <v>397624</v>
      </c>
      <c r="F34" s="12">
        <v>444554</v>
      </c>
      <c r="G34" s="13">
        <v>86.488200000000006</v>
      </c>
      <c r="H34" s="14"/>
      <c r="I34" s="13">
        <v>348.1</v>
      </c>
      <c r="J34" s="9"/>
    </row>
    <row r="35" spans="2:12" ht="12.95" customHeight="1" x14ac:dyDescent="0.15">
      <c r="B35" s="10" t="s">
        <v>40</v>
      </c>
      <c r="C35" s="11"/>
      <c r="D35" s="12">
        <v>847349</v>
      </c>
      <c r="E35" s="12">
        <v>400671</v>
      </c>
      <c r="F35" s="12">
        <v>446678</v>
      </c>
      <c r="G35" s="13">
        <v>87.019239999999996</v>
      </c>
      <c r="H35" s="14"/>
      <c r="I35" s="13">
        <v>348.5</v>
      </c>
      <c r="J35" s="9"/>
    </row>
    <row r="36" spans="2:12" ht="12.95" customHeight="1" x14ac:dyDescent="0.15">
      <c r="B36" s="10" t="s">
        <v>41</v>
      </c>
      <c r="C36" s="11"/>
      <c r="D36" s="12">
        <v>852611</v>
      </c>
      <c r="E36" s="12">
        <v>403727</v>
      </c>
      <c r="F36" s="12">
        <v>448884</v>
      </c>
      <c r="G36" s="13">
        <v>87.559629999999999</v>
      </c>
      <c r="H36" s="14"/>
      <c r="I36" s="13">
        <v>350.6</v>
      </c>
      <c r="J36" s="9"/>
    </row>
    <row r="37" spans="2:12" ht="12.95" customHeight="1" x14ac:dyDescent="0.15">
      <c r="B37" s="10" t="s">
        <v>42</v>
      </c>
      <c r="C37" s="11"/>
      <c r="D37" s="12">
        <v>858939</v>
      </c>
      <c r="E37" s="12">
        <v>407417</v>
      </c>
      <c r="F37" s="12">
        <v>451522</v>
      </c>
      <c r="G37" s="13">
        <v>88.209490000000002</v>
      </c>
      <c r="H37" s="14"/>
      <c r="I37" s="13">
        <v>353.2</v>
      </c>
      <c r="J37" s="9"/>
    </row>
    <row r="38" spans="2:12" ht="12.95" customHeight="1" x14ac:dyDescent="0.15">
      <c r="B38" s="10" t="s">
        <v>43</v>
      </c>
      <c r="C38" s="11" t="s">
        <v>14</v>
      </c>
      <c r="D38" s="12">
        <v>865574</v>
      </c>
      <c r="E38" s="12">
        <v>410912</v>
      </c>
      <c r="F38" s="12">
        <v>454662</v>
      </c>
      <c r="G38" s="13">
        <v>88.890870000000007</v>
      </c>
      <c r="H38" s="14"/>
      <c r="I38" s="13">
        <v>355.8</v>
      </c>
      <c r="J38" s="9"/>
    </row>
    <row r="39" spans="2:12" ht="12.95" customHeight="1" x14ac:dyDescent="0.15">
      <c r="B39" s="10" t="s">
        <v>44</v>
      </c>
      <c r="C39" s="11"/>
      <c r="D39" s="12">
        <v>868888</v>
      </c>
      <c r="E39" s="12">
        <v>412396</v>
      </c>
      <c r="F39" s="12">
        <v>456492</v>
      </c>
      <c r="G39" s="13">
        <v>89.231210000000004</v>
      </c>
      <c r="H39" s="14"/>
      <c r="I39" s="13">
        <v>357.1</v>
      </c>
      <c r="J39" s="9"/>
    </row>
    <row r="40" spans="2:12" ht="12.95" customHeight="1" x14ac:dyDescent="0.15">
      <c r="B40" s="10" t="s">
        <v>45</v>
      </c>
      <c r="C40" s="11"/>
      <c r="D40" s="12">
        <v>870094</v>
      </c>
      <c r="E40" s="12">
        <v>412898</v>
      </c>
      <c r="F40" s="12">
        <v>457196</v>
      </c>
      <c r="G40" s="13">
        <v>89.355059999999995</v>
      </c>
      <c r="H40" s="14"/>
      <c r="I40" s="13">
        <v>357.6</v>
      </c>
      <c r="J40" s="9"/>
    </row>
    <row r="41" spans="2:12" ht="12.95" customHeight="1" x14ac:dyDescent="0.15">
      <c r="B41" s="10" t="s">
        <v>46</v>
      </c>
      <c r="C41" s="11"/>
      <c r="D41" s="12">
        <v>874773</v>
      </c>
      <c r="E41" s="12">
        <v>414937</v>
      </c>
      <c r="F41" s="12">
        <v>459836</v>
      </c>
      <c r="G41" s="13">
        <v>89.835570000000004</v>
      </c>
      <c r="H41" s="14"/>
      <c r="I41" s="13">
        <v>359.5</v>
      </c>
      <c r="J41" s="9"/>
    </row>
    <row r="42" spans="2:12" ht="12.95" customHeight="1" x14ac:dyDescent="0.15">
      <c r="B42" s="10" t="s">
        <v>47</v>
      </c>
      <c r="C42" s="11"/>
      <c r="D42" s="12">
        <v>875931</v>
      </c>
      <c r="E42" s="12">
        <v>415321</v>
      </c>
      <c r="F42" s="12">
        <v>460610</v>
      </c>
      <c r="G42" s="13">
        <v>89.954499999999996</v>
      </c>
      <c r="H42" s="14"/>
      <c r="I42" s="13">
        <v>360</v>
      </c>
      <c r="J42" s="9"/>
    </row>
    <row r="43" spans="2:12" ht="12.95" customHeight="1" x14ac:dyDescent="0.15">
      <c r="B43" s="10" t="s">
        <v>48</v>
      </c>
      <c r="C43" s="11" t="s">
        <v>14</v>
      </c>
      <c r="D43" s="12">
        <v>880013</v>
      </c>
      <c r="E43" s="12">
        <v>417308</v>
      </c>
      <c r="F43" s="12">
        <v>462705</v>
      </c>
      <c r="G43" s="13">
        <v>90.373699999999999</v>
      </c>
      <c r="H43" s="14"/>
      <c r="I43" s="13">
        <v>361.6</v>
      </c>
      <c r="J43" s="9"/>
    </row>
    <row r="44" spans="2:12" ht="12.95" customHeight="1" x14ac:dyDescent="0.15">
      <c r="B44" s="10" t="s">
        <v>49</v>
      </c>
      <c r="C44" s="11"/>
      <c r="D44" s="12">
        <v>880867</v>
      </c>
      <c r="E44" s="12">
        <v>417486</v>
      </c>
      <c r="F44" s="12">
        <v>463381</v>
      </c>
      <c r="G44" s="13">
        <v>90.461399999999998</v>
      </c>
      <c r="H44" s="14"/>
      <c r="I44" s="13">
        <v>362</v>
      </c>
      <c r="J44" s="9"/>
    </row>
    <row r="45" spans="2:12" ht="12.95" customHeight="1" x14ac:dyDescent="0.15">
      <c r="B45" s="10" t="s">
        <v>50</v>
      </c>
      <c r="C45" s="11"/>
      <c r="D45" s="12">
        <v>881410</v>
      </c>
      <c r="E45" s="12">
        <v>417441</v>
      </c>
      <c r="F45" s="12">
        <v>463969</v>
      </c>
      <c r="G45" s="13">
        <v>90.517169999999993</v>
      </c>
      <c r="H45" s="14"/>
      <c r="I45" s="13">
        <v>361.2</v>
      </c>
      <c r="J45" s="9"/>
      <c r="K45" s="16"/>
    </row>
    <row r="46" spans="2:12" ht="12.95" customHeight="1" x14ac:dyDescent="0.15">
      <c r="B46" s="10" t="s">
        <v>51</v>
      </c>
      <c r="C46" s="11"/>
      <c r="D46" s="12">
        <v>881471</v>
      </c>
      <c r="E46" s="12">
        <v>417108</v>
      </c>
      <c r="F46" s="12">
        <v>464363</v>
      </c>
      <c r="G46" s="13">
        <v>90.523430000000005</v>
      </c>
      <c r="H46" s="14"/>
      <c r="I46" s="13">
        <v>361.44377242439799</v>
      </c>
      <c r="J46" s="9"/>
      <c r="L46" s="17"/>
    </row>
    <row r="47" spans="2:12" ht="12.95" customHeight="1" x14ac:dyDescent="0.15">
      <c r="B47" s="10" t="s">
        <v>52</v>
      </c>
      <c r="C47" s="11"/>
      <c r="D47" s="12">
        <v>880755</v>
      </c>
      <c r="E47" s="12">
        <v>416502</v>
      </c>
      <c r="F47" s="12">
        <v>464253</v>
      </c>
      <c r="G47" s="13">
        <v>90.4499</v>
      </c>
      <c r="H47" s="14"/>
      <c r="I47" s="13">
        <v>361.14869851891945</v>
      </c>
      <c r="J47" s="9"/>
      <c r="L47" s="17"/>
    </row>
    <row r="48" spans="2:12" ht="12.95" customHeight="1" x14ac:dyDescent="0.15">
      <c r="B48" s="10" t="s">
        <v>53</v>
      </c>
      <c r="C48" s="11" t="s">
        <v>14</v>
      </c>
      <c r="D48" s="12">
        <v>877851</v>
      </c>
      <c r="E48" s="12">
        <v>414673</v>
      </c>
      <c r="F48" s="12">
        <v>463178</v>
      </c>
      <c r="G48" s="13">
        <v>90.151669999999996</v>
      </c>
      <c r="H48" s="14"/>
      <c r="I48" s="13">
        <v>359.95792943955121</v>
      </c>
      <c r="J48" s="9"/>
      <c r="L48" s="17"/>
    </row>
    <row r="49" spans="2:12" ht="12.95" customHeight="1" x14ac:dyDescent="0.15">
      <c r="B49" s="10" t="s">
        <v>54</v>
      </c>
      <c r="C49" s="11"/>
      <c r="D49" s="12">
        <v>877065</v>
      </c>
      <c r="E49" s="12">
        <v>414062</v>
      </c>
      <c r="F49" s="12">
        <v>463003</v>
      </c>
      <c r="G49" s="13">
        <v>90.070949999999996</v>
      </c>
      <c r="H49" s="14"/>
      <c r="I49" s="13">
        <v>359.62973593570604</v>
      </c>
      <c r="J49" s="9"/>
      <c r="L49" s="17"/>
    </row>
    <row r="50" spans="2:12" ht="12.95" customHeight="1" x14ac:dyDescent="0.15">
      <c r="B50" s="10" t="s">
        <v>55</v>
      </c>
      <c r="C50" s="11"/>
      <c r="D50" s="12">
        <v>877603</v>
      </c>
      <c r="E50" s="12">
        <v>414290</v>
      </c>
      <c r="F50" s="12">
        <v>463313</v>
      </c>
      <c r="G50" s="13">
        <v>90.126199999999997</v>
      </c>
      <c r="H50" s="14"/>
      <c r="I50" s="13">
        <v>359.83263083659978</v>
      </c>
      <c r="J50" s="9"/>
      <c r="L50" s="17"/>
    </row>
    <row r="51" spans="2:12" ht="12.95" customHeight="1" x14ac:dyDescent="0.15">
      <c r="B51" s="10" t="s">
        <v>56</v>
      </c>
      <c r="C51" s="11"/>
      <c r="D51" s="12">
        <v>878416</v>
      </c>
      <c r="E51" s="12">
        <v>415034</v>
      </c>
      <c r="F51" s="12">
        <v>463382</v>
      </c>
      <c r="G51" s="13">
        <v>90.209689999999995</v>
      </c>
      <c r="H51" s="14"/>
      <c r="I51" s="13">
        <v>360.16367833435157</v>
      </c>
      <c r="J51" s="9"/>
      <c r="L51" s="17"/>
    </row>
    <row r="52" spans="2:12" ht="12.95" customHeight="1" x14ac:dyDescent="0.15">
      <c r="B52" s="10" t="s">
        <v>57</v>
      </c>
      <c r="C52" s="11"/>
      <c r="D52" s="12">
        <v>880310</v>
      </c>
      <c r="E52" s="12">
        <v>416074</v>
      </c>
      <c r="F52" s="12">
        <v>464236</v>
      </c>
      <c r="G52" s="13">
        <v>90.404200000000003</v>
      </c>
      <c r="H52" s="14"/>
      <c r="I52" s="13">
        <v>360.9381086123127</v>
      </c>
      <c r="J52" s="9"/>
      <c r="L52" s="17"/>
    </row>
    <row r="53" spans="2:12" ht="12.95" customHeight="1" x14ac:dyDescent="0.15">
      <c r="B53" s="10" t="s">
        <v>58</v>
      </c>
      <c r="C53" s="11" t="s">
        <v>14</v>
      </c>
      <c r="D53" s="12">
        <v>884316</v>
      </c>
      <c r="E53" s="12">
        <v>418666</v>
      </c>
      <c r="F53" s="12">
        <v>465650</v>
      </c>
      <c r="G53" s="13">
        <v>90.815600000000003</v>
      </c>
      <c r="H53" s="14"/>
      <c r="I53" s="13">
        <v>362.57467230287949</v>
      </c>
      <c r="J53" s="9"/>
      <c r="L53" s="17"/>
    </row>
    <row r="54" spans="2:12" ht="12.95" customHeight="1" x14ac:dyDescent="0.15">
      <c r="B54" s="10" t="s">
        <v>59</v>
      </c>
      <c r="C54" s="11"/>
      <c r="D54" s="12">
        <v>885176</v>
      </c>
      <c r="E54" s="12">
        <v>419284</v>
      </c>
      <c r="F54" s="12">
        <v>465892</v>
      </c>
      <c r="G54" s="13">
        <v>90.903919999999999</v>
      </c>
      <c r="H54" s="14"/>
      <c r="I54" s="13">
        <v>362.92281326106399</v>
      </c>
      <c r="J54" s="9"/>
      <c r="L54" s="17"/>
    </row>
    <row r="55" spans="2:12" ht="12.95" customHeight="1" x14ac:dyDescent="0.15">
      <c r="B55" s="10" t="s">
        <v>60</v>
      </c>
      <c r="C55" s="11"/>
      <c r="D55" s="12">
        <v>884704</v>
      </c>
      <c r="E55" s="12">
        <v>418823</v>
      </c>
      <c r="F55" s="12">
        <v>465881</v>
      </c>
      <c r="G55" s="13">
        <v>90.855450000000005</v>
      </c>
      <c r="H55" s="14"/>
      <c r="I55" s="13">
        <v>362.71739576073145</v>
      </c>
      <c r="J55" s="9"/>
      <c r="L55" s="17"/>
    </row>
    <row r="56" spans="2:12" ht="12.95" customHeight="1" x14ac:dyDescent="0.15">
      <c r="B56" s="10" t="s">
        <v>17</v>
      </c>
      <c r="C56" s="11"/>
      <c r="D56" s="12">
        <v>884128</v>
      </c>
      <c r="E56" s="12">
        <v>418365</v>
      </c>
      <c r="F56" s="12">
        <v>465763</v>
      </c>
      <c r="G56" s="13">
        <v>90.796289999999999</v>
      </c>
      <c r="H56" s="14"/>
      <c r="I56" s="13">
        <v>362.46935445518579</v>
      </c>
      <c r="J56" s="9"/>
      <c r="L56" s="17"/>
    </row>
    <row r="57" spans="2:12" ht="12.95" customHeight="1" x14ac:dyDescent="0.15">
      <c r="B57" s="10" t="s">
        <v>61</v>
      </c>
      <c r="C57" s="11"/>
      <c r="D57" s="12">
        <v>883298</v>
      </c>
      <c r="E57" s="12">
        <v>417854</v>
      </c>
      <c r="F57" s="12">
        <v>465444</v>
      </c>
      <c r="G57" s="13">
        <v>90.711060000000003</v>
      </c>
      <c r="H57" s="14"/>
      <c r="I57" s="13">
        <v>362.12907616494073</v>
      </c>
      <c r="J57" s="9"/>
      <c r="L57" s="17"/>
    </row>
    <row r="58" spans="2:12" ht="12.95" customHeight="1" x14ac:dyDescent="0.15">
      <c r="B58" s="10" t="s">
        <v>62</v>
      </c>
      <c r="C58" s="11" t="s">
        <v>14</v>
      </c>
      <c r="D58" s="12">
        <v>876654</v>
      </c>
      <c r="E58" s="12">
        <v>414377</v>
      </c>
      <c r="F58" s="12">
        <v>462277</v>
      </c>
      <c r="G58" s="13">
        <v>90.028739999999999</v>
      </c>
      <c r="H58" s="14"/>
      <c r="I58" s="13">
        <v>359.39784276185514</v>
      </c>
      <c r="J58" s="9"/>
      <c r="L58" s="17"/>
    </row>
    <row r="59" spans="2:12" ht="12.95" customHeight="1" x14ac:dyDescent="0.15">
      <c r="B59" s="10" t="s">
        <v>63</v>
      </c>
      <c r="D59" s="12">
        <v>875689</v>
      </c>
      <c r="E59" s="12">
        <v>413768</v>
      </c>
      <c r="F59" s="12">
        <v>461921</v>
      </c>
      <c r="G59" s="13">
        <v>89.929640000000006</v>
      </c>
      <c r="H59" s="14"/>
      <c r="I59" s="17">
        <v>359.00222611233875</v>
      </c>
      <c r="J59" s="9"/>
      <c r="L59" s="17"/>
    </row>
    <row r="60" spans="2:12" ht="12.95" customHeight="1" x14ac:dyDescent="0.15">
      <c r="B60" s="10" t="s">
        <v>15</v>
      </c>
      <c r="C60" s="11"/>
      <c r="D60" s="12">
        <v>873885</v>
      </c>
      <c r="E60" s="18">
        <v>412900</v>
      </c>
      <c r="F60" s="12">
        <v>460985</v>
      </c>
      <c r="G60" s="17">
        <v>89.744380000000007</v>
      </c>
      <c r="H60" s="14"/>
      <c r="I60" s="17">
        <v>358.25824225379824</v>
      </c>
      <c r="J60" s="9"/>
      <c r="L60" s="17"/>
    </row>
    <row r="61" spans="2:12" ht="12" x14ac:dyDescent="0.15">
      <c r="B61" s="10" t="s">
        <v>18</v>
      </c>
      <c r="C61" s="11"/>
      <c r="D61" s="12">
        <v>871884</v>
      </c>
      <c r="E61" s="18">
        <v>411708</v>
      </c>
      <c r="F61" s="12">
        <v>460176</v>
      </c>
      <c r="G61" s="17">
        <v>89.538889999999995</v>
      </c>
      <c r="H61" s="14"/>
      <c r="I61" s="17">
        <v>357.43058487851073</v>
      </c>
      <c r="J61" s="9"/>
      <c r="L61" s="17"/>
    </row>
    <row r="62" spans="2:12" ht="12" x14ac:dyDescent="0.15">
      <c r="B62" s="10" t="s">
        <v>64</v>
      </c>
      <c r="D62" s="12">
        <v>869876</v>
      </c>
      <c r="E62" s="18">
        <v>410593</v>
      </c>
      <c r="F62" s="12">
        <v>459283</v>
      </c>
      <c r="G62" s="17">
        <v>89.332669999999993</v>
      </c>
      <c r="H62" s="14"/>
      <c r="I62" s="17">
        <v>356.573780302844</v>
      </c>
      <c r="J62" s="9"/>
      <c r="L62" s="17"/>
    </row>
    <row r="63" spans="2:12" ht="12" x14ac:dyDescent="0.15">
      <c r="B63" s="10" t="s">
        <v>65</v>
      </c>
      <c r="C63" s="1" t="s">
        <v>66</v>
      </c>
      <c r="D63" s="12">
        <v>866369</v>
      </c>
      <c r="E63" s="18">
        <v>408230</v>
      </c>
      <c r="F63" s="12">
        <v>458139</v>
      </c>
      <c r="G63" s="17">
        <v>88.972520000000003</v>
      </c>
      <c r="H63" s="14"/>
      <c r="I63" s="17">
        <v>355.13039129686257</v>
      </c>
      <c r="J63" s="9"/>
      <c r="L63" s="17"/>
    </row>
    <row r="64" spans="2:12" ht="12" x14ac:dyDescent="0.15">
      <c r="B64" s="10" t="s">
        <v>67</v>
      </c>
      <c r="D64" s="12">
        <v>862547</v>
      </c>
      <c r="E64" s="18">
        <v>406231</v>
      </c>
      <c r="F64" s="12">
        <v>456316</v>
      </c>
      <c r="G64" s="17">
        <v>88.580010000000001</v>
      </c>
      <c r="H64" s="14"/>
      <c r="I64" s="17">
        <v>353.56372818272001</v>
      </c>
      <c r="J64" s="9"/>
      <c r="L64" s="17"/>
    </row>
    <row r="65" spans="2:12" ht="12" x14ac:dyDescent="0.15">
      <c r="B65" s="10" t="s">
        <v>68</v>
      </c>
      <c r="D65" s="12">
        <v>859205</v>
      </c>
      <c r="E65" s="12">
        <v>404555</v>
      </c>
      <c r="F65" s="12">
        <v>454650</v>
      </c>
      <c r="G65" s="13">
        <v>88.236800000000002</v>
      </c>
      <c r="H65" s="14"/>
      <c r="I65" s="17">
        <v>352.19382024774757</v>
      </c>
      <c r="J65" s="9"/>
      <c r="L65" s="17"/>
    </row>
    <row r="66" spans="2:12" ht="12" x14ac:dyDescent="0.15">
      <c r="B66" s="10" t="s">
        <v>69</v>
      </c>
      <c r="C66" s="11"/>
      <c r="D66" s="12">
        <v>855676</v>
      </c>
      <c r="E66" s="18">
        <v>402463</v>
      </c>
      <c r="F66" s="19">
        <v>453213</v>
      </c>
      <c r="G66" s="13">
        <v>87.874390000000005</v>
      </c>
      <c r="H66" s="17"/>
      <c r="I66" s="13">
        <v>350.74438432529922</v>
      </c>
      <c r="J66" s="9"/>
      <c r="L66" s="17"/>
    </row>
    <row r="67" spans="2:12" ht="12" x14ac:dyDescent="0.15">
      <c r="B67" s="10" t="s">
        <v>70</v>
      </c>
      <c r="D67" s="12">
        <v>852825</v>
      </c>
      <c r="E67" s="19">
        <v>401041</v>
      </c>
      <c r="F67" s="12">
        <v>451784</v>
      </c>
      <c r="G67" s="13">
        <v>87.581599999999995</v>
      </c>
      <c r="H67" s="17"/>
      <c r="I67" s="13">
        <v>349.56858565777878</v>
      </c>
      <c r="J67" s="9"/>
      <c r="L67" s="17"/>
    </row>
    <row r="68" spans="2:12" ht="12" x14ac:dyDescent="0.15">
      <c r="B68" s="10" t="s">
        <v>19</v>
      </c>
      <c r="C68" s="1" t="s">
        <v>66</v>
      </c>
      <c r="D68" s="12">
        <v>849788</v>
      </c>
      <c r="E68" s="20">
        <v>400136</v>
      </c>
      <c r="F68" s="20">
        <v>449652</v>
      </c>
      <c r="G68" s="13">
        <v>87.269720000000007</v>
      </c>
      <c r="H68" s="17"/>
      <c r="I68" s="13">
        <v>348.32373496198221</v>
      </c>
      <c r="J68" s="9"/>
      <c r="L68" s="17"/>
    </row>
    <row r="69" spans="2:12" ht="12" x14ac:dyDescent="0.15">
      <c r="B69" s="10" t="s">
        <v>71</v>
      </c>
      <c r="D69" s="12">
        <v>846922</v>
      </c>
      <c r="E69" s="20">
        <v>398747</v>
      </c>
      <c r="F69" s="20">
        <v>448175</v>
      </c>
      <c r="G69" s="13">
        <v>86.975390000000004</v>
      </c>
      <c r="H69" s="17"/>
      <c r="I69" s="13">
        <v>347.14897628758223</v>
      </c>
      <c r="J69" s="9"/>
      <c r="L69" s="17"/>
    </row>
    <row r="70" spans="2:12" ht="12" x14ac:dyDescent="0.15">
      <c r="B70" s="10" t="s">
        <v>72</v>
      </c>
      <c r="D70" s="12">
        <v>843505</v>
      </c>
      <c r="E70" s="20">
        <v>397209</v>
      </c>
      <c r="F70" s="20">
        <v>446296</v>
      </c>
      <c r="G70" s="13">
        <v>86.624480000000005</v>
      </c>
      <c r="H70" s="17"/>
      <c r="I70" s="13">
        <v>345.74836554423791</v>
      </c>
      <c r="J70" s="9"/>
      <c r="L70" s="17"/>
    </row>
    <row r="71" spans="2:12" ht="12" x14ac:dyDescent="0.15">
      <c r="B71" s="10" t="s">
        <v>20</v>
      </c>
      <c r="C71" s="11"/>
      <c r="D71" s="12">
        <v>839615</v>
      </c>
      <c r="E71" s="12">
        <v>395366</v>
      </c>
      <c r="F71" s="12">
        <v>444249</v>
      </c>
      <c r="G71" s="17">
        <v>86.224990000000005</v>
      </c>
      <c r="H71" s="14"/>
      <c r="I71" s="17">
        <v>344.15105321621365</v>
      </c>
      <c r="J71" s="9"/>
      <c r="L71" s="17"/>
    </row>
    <row r="72" spans="2:12" ht="12" x14ac:dyDescent="0.15">
      <c r="B72" s="10" t="s">
        <v>73</v>
      </c>
      <c r="C72" s="11"/>
      <c r="D72" s="19">
        <v>835016</v>
      </c>
      <c r="E72" s="12">
        <v>393190</v>
      </c>
      <c r="F72" s="12">
        <v>441826</v>
      </c>
      <c r="G72" s="17">
        <v>85.752690000000001</v>
      </c>
      <c r="H72" s="14"/>
      <c r="I72" s="17">
        <v>342.12993313229316</v>
      </c>
      <c r="J72" s="9"/>
      <c r="L72" s="17"/>
    </row>
    <row r="73" spans="2:12" ht="12" x14ac:dyDescent="0.15">
      <c r="B73" s="10" t="s">
        <v>74</v>
      </c>
      <c r="C73" s="1" t="s">
        <v>14</v>
      </c>
      <c r="D73" s="20">
        <v>832832</v>
      </c>
      <c r="E73" s="20">
        <v>393073</v>
      </c>
      <c r="F73" s="20">
        <v>439759</v>
      </c>
      <c r="G73" s="13">
        <v>85.528409999999994</v>
      </c>
      <c r="H73" s="17"/>
      <c r="I73" s="13">
        <v>341.22949341986663</v>
      </c>
      <c r="J73" s="9"/>
      <c r="L73" s="17"/>
    </row>
    <row r="74" spans="2:12" ht="12" x14ac:dyDescent="0.15">
      <c r="B74" s="10" t="s">
        <v>75</v>
      </c>
      <c r="D74" s="20">
        <v>828388</v>
      </c>
      <c r="E74" s="20">
        <v>391276</v>
      </c>
      <c r="F74" s="20">
        <v>437112</v>
      </c>
      <c r="G74" s="13">
        <v>85.072029999999998</v>
      </c>
      <c r="H74" s="17"/>
      <c r="I74" s="13">
        <v>339.40868938164778</v>
      </c>
      <c r="J74" s="9"/>
      <c r="L74" s="17"/>
    </row>
    <row r="75" spans="2:12" ht="12" x14ac:dyDescent="0.15">
      <c r="B75" s="10" t="s">
        <v>76</v>
      </c>
      <c r="D75" s="20">
        <v>823620</v>
      </c>
      <c r="E75" s="20">
        <v>389350</v>
      </c>
      <c r="F75" s="20">
        <v>434270</v>
      </c>
      <c r="G75" s="13">
        <v>84.582369999999997</v>
      </c>
      <c r="H75" s="17"/>
      <c r="I75" s="13">
        <v>337.45513545405379</v>
      </c>
      <c r="J75" s="9"/>
      <c r="L75" s="17"/>
    </row>
    <row r="76" spans="2:12" ht="12" x14ac:dyDescent="0.15">
      <c r="B76" s="10" t="s">
        <v>21</v>
      </c>
      <c r="C76" s="11"/>
      <c r="D76" s="21">
        <v>819110</v>
      </c>
      <c r="E76" s="21">
        <v>387543</v>
      </c>
      <c r="F76" s="21">
        <v>431567</v>
      </c>
      <c r="G76" s="13">
        <v>84.119209999999995</v>
      </c>
      <c r="H76" s="22"/>
      <c r="I76" s="23">
        <v>335.6</v>
      </c>
      <c r="J76" s="15"/>
      <c r="L76" s="17"/>
    </row>
    <row r="77" spans="2:12" ht="12" x14ac:dyDescent="0.15">
      <c r="B77" s="10" t="s">
        <v>77</v>
      </c>
      <c r="C77" s="11"/>
      <c r="D77" s="21">
        <v>814211</v>
      </c>
      <c r="E77" s="21">
        <v>385468</v>
      </c>
      <c r="F77" s="21">
        <v>428743</v>
      </c>
      <c r="G77" s="13">
        <v>83.616110000000006</v>
      </c>
      <c r="H77" s="22"/>
      <c r="I77" s="13">
        <v>333.6</v>
      </c>
      <c r="J77" s="15"/>
      <c r="L77" s="17"/>
    </row>
    <row r="78" spans="2:12" s="25" customFormat="1" ht="12" x14ac:dyDescent="0.15">
      <c r="B78" s="10" t="s">
        <v>53</v>
      </c>
      <c r="C78" s="11" t="s">
        <v>66</v>
      </c>
      <c r="D78" s="21">
        <v>811442</v>
      </c>
      <c r="E78" s="21">
        <v>384451</v>
      </c>
      <c r="F78" s="21">
        <v>426991</v>
      </c>
      <c r="G78" s="13">
        <v>83.331739999999996</v>
      </c>
      <c r="H78" s="22"/>
      <c r="I78" s="13">
        <v>332.5</v>
      </c>
      <c r="J78" s="107"/>
      <c r="L78" s="26"/>
    </row>
    <row r="79" spans="2:12" s="25" customFormat="1" ht="12" x14ac:dyDescent="0.15">
      <c r="B79" s="108" t="s">
        <v>222</v>
      </c>
      <c r="C79" s="109"/>
      <c r="D79" s="110">
        <v>805721</v>
      </c>
      <c r="E79" s="110">
        <v>381993</v>
      </c>
      <c r="F79" s="110">
        <v>423728</v>
      </c>
      <c r="G79" s="111">
        <v>82.744219999999999</v>
      </c>
      <c r="H79" s="112"/>
      <c r="I79" s="111">
        <v>330.12288000000001</v>
      </c>
      <c r="J79" s="24"/>
      <c r="L79" s="26"/>
    </row>
    <row r="80" spans="2:12" ht="12.95" customHeight="1" x14ac:dyDescent="0.15">
      <c r="B80" s="27" t="s">
        <v>78</v>
      </c>
      <c r="C80" s="1" t="s">
        <v>79</v>
      </c>
      <c r="G80" s="17"/>
      <c r="H80" s="17"/>
      <c r="I80" s="17"/>
    </row>
    <row r="81" spans="2:9" ht="12.95" customHeight="1" x14ac:dyDescent="0.15">
      <c r="B81" s="1"/>
      <c r="C81" s="1" t="s">
        <v>80</v>
      </c>
      <c r="G81" s="17"/>
      <c r="H81" s="17"/>
      <c r="I81" s="17"/>
    </row>
    <row r="82" spans="2:9" ht="12.95" customHeight="1" x14ac:dyDescent="0.15">
      <c r="C82" s="1" t="s">
        <v>223</v>
      </c>
      <c r="G82" s="17"/>
      <c r="H82" s="17"/>
      <c r="I82" s="17"/>
    </row>
    <row r="83" spans="2:9" ht="9" customHeight="1" x14ac:dyDescent="0.15">
      <c r="B83" s="1"/>
    </row>
    <row r="84" spans="2:9" ht="12.95" customHeight="1" x14ac:dyDescent="0.15">
      <c r="D84" s="19"/>
      <c r="E84" s="19"/>
      <c r="F84" s="19"/>
      <c r="G84" s="17"/>
      <c r="H84" s="17"/>
      <c r="I84" s="17"/>
    </row>
    <row r="85" spans="2:9" ht="12.95" customHeight="1" x14ac:dyDescent="0.15">
      <c r="G85" s="17"/>
      <c r="H85" s="17"/>
      <c r="I85" s="17"/>
    </row>
    <row r="86" spans="2:9" ht="12.95" customHeight="1" x14ac:dyDescent="0.15">
      <c r="G86" s="17"/>
      <c r="H86" s="17"/>
      <c r="I86" s="17"/>
    </row>
    <row r="87" spans="2:9" ht="12.95" customHeight="1" x14ac:dyDescent="0.15">
      <c r="G87" s="17"/>
      <c r="H87" s="17"/>
      <c r="I87" s="17"/>
    </row>
    <row r="88" spans="2:9" ht="12.95" customHeight="1" x14ac:dyDescent="0.15">
      <c r="G88" s="17"/>
      <c r="H88" s="17"/>
      <c r="I88" s="17"/>
    </row>
    <row r="89" spans="2:9" ht="12.95" customHeight="1" x14ac:dyDescent="0.15">
      <c r="G89" s="17"/>
      <c r="H89" s="17"/>
      <c r="I89" s="17"/>
    </row>
    <row r="90" spans="2:9" ht="12.95" customHeight="1" x14ac:dyDescent="0.15">
      <c r="G90" s="17"/>
      <c r="H90" s="17"/>
      <c r="I90" s="17"/>
    </row>
    <row r="91" spans="2:9" ht="12.95" customHeight="1" x14ac:dyDescent="0.15">
      <c r="G91" s="17"/>
      <c r="H91" s="17"/>
      <c r="I91" s="17"/>
    </row>
    <row r="92" spans="2:9" ht="12.95" customHeight="1" x14ac:dyDescent="0.15">
      <c r="G92" s="17"/>
      <c r="H92" s="17"/>
      <c r="I92" s="17"/>
    </row>
    <row r="93" spans="2:9" ht="12.95" customHeight="1" x14ac:dyDescent="0.15">
      <c r="G93" s="17"/>
      <c r="H93" s="17"/>
      <c r="I93" s="17"/>
    </row>
    <row r="94" spans="2:9" ht="12.95" customHeight="1" x14ac:dyDescent="0.15">
      <c r="G94" s="17"/>
      <c r="H94" s="17"/>
      <c r="I94" s="17"/>
    </row>
    <row r="95" spans="2:9" ht="12.95" customHeight="1" x14ac:dyDescent="0.15">
      <c r="G95" s="17"/>
      <c r="H95" s="17"/>
      <c r="I95" s="17"/>
    </row>
    <row r="96" spans="2:9" ht="12.95" customHeight="1" x14ac:dyDescent="0.15">
      <c r="G96" s="17"/>
      <c r="H96" s="17"/>
      <c r="I96" s="17"/>
    </row>
    <row r="97" spans="7:9" ht="12.95" customHeight="1" x14ac:dyDescent="0.15">
      <c r="G97" s="17"/>
      <c r="H97" s="17"/>
      <c r="I97" s="17"/>
    </row>
    <row r="98" spans="7:9" ht="12.95" customHeight="1" x14ac:dyDescent="0.15">
      <c r="G98" s="17"/>
      <c r="H98" s="17"/>
      <c r="I98" s="17"/>
    </row>
    <row r="99" spans="7:9" ht="12.95" customHeight="1" x14ac:dyDescent="0.15">
      <c r="G99" s="17"/>
      <c r="H99" s="17"/>
      <c r="I99" s="17"/>
    </row>
    <row r="100" spans="7:9" ht="12.95" customHeight="1" x14ac:dyDescent="0.15">
      <c r="G100" s="17"/>
      <c r="H100" s="17"/>
      <c r="I100" s="17"/>
    </row>
    <row r="101" spans="7:9" ht="12.95" customHeight="1" x14ac:dyDescent="0.15">
      <c r="G101" s="17"/>
      <c r="H101" s="17"/>
      <c r="I101" s="17"/>
    </row>
    <row r="102" spans="7:9" ht="12.95" customHeight="1" x14ac:dyDescent="0.15">
      <c r="G102" s="17"/>
      <c r="H102" s="17"/>
      <c r="I102" s="17"/>
    </row>
    <row r="103" spans="7:9" ht="12.95" customHeight="1" x14ac:dyDescent="0.15">
      <c r="G103" s="17"/>
      <c r="H103" s="17"/>
      <c r="I103" s="17"/>
    </row>
    <row r="104" spans="7:9" ht="12.95" customHeight="1" x14ac:dyDescent="0.15">
      <c r="G104" s="17"/>
      <c r="H104" s="17"/>
      <c r="I104" s="17"/>
    </row>
    <row r="105" spans="7:9" ht="12.95" customHeight="1" x14ac:dyDescent="0.15">
      <c r="G105" s="17"/>
      <c r="H105" s="17"/>
      <c r="I105" s="17"/>
    </row>
    <row r="106" spans="7:9" ht="12.95" customHeight="1" x14ac:dyDescent="0.15">
      <c r="G106" s="17"/>
      <c r="H106" s="17"/>
      <c r="I106" s="17"/>
    </row>
    <row r="107" spans="7:9" ht="12.95" customHeight="1" x14ac:dyDescent="0.15">
      <c r="G107" s="17"/>
      <c r="H107" s="17"/>
      <c r="I107" s="17"/>
    </row>
    <row r="108" spans="7:9" ht="12.95" customHeight="1" x14ac:dyDescent="0.15">
      <c r="G108" s="17"/>
      <c r="H108" s="17"/>
      <c r="I108" s="17"/>
    </row>
    <row r="109" spans="7:9" ht="12.95" customHeight="1" x14ac:dyDescent="0.15">
      <c r="G109" s="17"/>
      <c r="H109" s="17"/>
      <c r="I109" s="17"/>
    </row>
    <row r="110" spans="7:9" ht="12.95" customHeight="1" x14ac:dyDescent="0.15">
      <c r="G110" s="17"/>
      <c r="H110" s="17"/>
      <c r="I110" s="17"/>
    </row>
    <row r="111" spans="7:9" ht="12.95" customHeight="1" x14ac:dyDescent="0.15">
      <c r="G111" s="17"/>
      <c r="H111" s="17"/>
      <c r="I111" s="17"/>
    </row>
    <row r="112" spans="7:9" ht="12.95" customHeight="1" x14ac:dyDescent="0.15">
      <c r="G112" s="17"/>
      <c r="H112" s="17"/>
      <c r="I112" s="17"/>
    </row>
    <row r="113" spans="7:9" ht="12.95" customHeight="1" x14ac:dyDescent="0.15">
      <c r="G113" s="17"/>
      <c r="H113" s="17"/>
      <c r="I113" s="17"/>
    </row>
    <row r="114" spans="7:9" ht="12.95" customHeight="1" x14ac:dyDescent="0.15">
      <c r="G114" s="17"/>
      <c r="H114" s="17"/>
      <c r="I114" s="17"/>
    </row>
    <row r="115" spans="7:9" ht="12.95" customHeight="1" x14ac:dyDescent="0.15">
      <c r="G115" s="17"/>
      <c r="H115" s="17"/>
      <c r="I115" s="17"/>
    </row>
    <row r="116" spans="7:9" ht="12.95" customHeight="1" x14ac:dyDescent="0.15">
      <c r="G116" s="17"/>
      <c r="H116" s="17"/>
      <c r="I116" s="17"/>
    </row>
    <row r="117" spans="7:9" ht="12.95" customHeight="1" x14ac:dyDescent="0.15">
      <c r="G117" s="17"/>
      <c r="H117" s="17"/>
      <c r="I117" s="17"/>
    </row>
    <row r="118" spans="7:9" ht="12.95" customHeight="1" x14ac:dyDescent="0.15">
      <c r="G118" s="17"/>
      <c r="H118" s="17"/>
      <c r="I118" s="17"/>
    </row>
    <row r="119" spans="7:9" ht="12.95" customHeight="1" x14ac:dyDescent="0.15">
      <c r="G119" s="17"/>
      <c r="H119" s="17"/>
      <c r="I119" s="17"/>
    </row>
    <row r="120" spans="7:9" ht="12.95" customHeight="1" x14ac:dyDescent="0.15">
      <c r="G120" s="17"/>
      <c r="H120" s="17"/>
      <c r="I120" s="17"/>
    </row>
    <row r="121" spans="7:9" ht="12.95" customHeight="1" x14ac:dyDescent="0.15">
      <c r="G121" s="17"/>
      <c r="H121" s="17"/>
      <c r="I121" s="17"/>
    </row>
    <row r="122" spans="7:9" ht="12.95" customHeight="1" x14ac:dyDescent="0.15">
      <c r="G122" s="17"/>
      <c r="H122" s="17"/>
      <c r="I122" s="17"/>
    </row>
    <row r="123" spans="7:9" ht="12.95" customHeight="1" x14ac:dyDescent="0.15">
      <c r="G123" s="17"/>
      <c r="H123" s="17"/>
      <c r="I123" s="17"/>
    </row>
    <row r="124" spans="7:9" ht="12.95" customHeight="1" x14ac:dyDescent="0.15">
      <c r="G124" s="17"/>
      <c r="H124" s="17"/>
      <c r="I124" s="17"/>
    </row>
    <row r="125" spans="7:9" ht="12.95" customHeight="1" x14ac:dyDescent="0.15">
      <c r="G125" s="17"/>
      <c r="H125" s="17"/>
      <c r="I125" s="17"/>
    </row>
    <row r="126" spans="7:9" ht="12.95" customHeight="1" x14ac:dyDescent="0.15">
      <c r="G126" s="17"/>
      <c r="H126" s="17"/>
      <c r="I126" s="17"/>
    </row>
    <row r="127" spans="7:9" ht="12.95" customHeight="1" x14ac:dyDescent="0.15">
      <c r="G127" s="17"/>
      <c r="H127" s="17"/>
      <c r="I127" s="17"/>
    </row>
    <row r="128" spans="7:9" ht="12.95" customHeight="1" x14ac:dyDescent="0.15">
      <c r="G128" s="17"/>
      <c r="H128" s="17"/>
      <c r="I128" s="17"/>
    </row>
    <row r="129" spans="7:9" ht="12.95" customHeight="1" x14ac:dyDescent="0.15">
      <c r="G129" s="17"/>
      <c r="H129" s="17"/>
      <c r="I129" s="17"/>
    </row>
    <row r="130" spans="7:9" ht="12.95" customHeight="1" x14ac:dyDescent="0.15">
      <c r="G130" s="17"/>
      <c r="H130" s="17"/>
      <c r="I130" s="17"/>
    </row>
    <row r="131" spans="7:9" ht="12.95" customHeight="1" x14ac:dyDescent="0.15">
      <c r="G131" s="17"/>
      <c r="H131" s="17"/>
      <c r="I131" s="17"/>
    </row>
    <row r="132" spans="7:9" ht="12.95" customHeight="1" x14ac:dyDescent="0.15">
      <c r="G132" s="17"/>
      <c r="H132" s="17"/>
      <c r="I132" s="17"/>
    </row>
    <row r="133" spans="7:9" ht="12.95" customHeight="1" x14ac:dyDescent="0.15">
      <c r="G133" s="17"/>
      <c r="H133" s="17"/>
      <c r="I133" s="17"/>
    </row>
    <row r="134" spans="7:9" ht="12.95" customHeight="1" x14ac:dyDescent="0.15">
      <c r="G134" s="17"/>
      <c r="H134" s="17"/>
      <c r="I134" s="17"/>
    </row>
    <row r="135" spans="7:9" ht="12.95" customHeight="1" x14ac:dyDescent="0.15">
      <c r="G135" s="17"/>
      <c r="H135" s="17"/>
      <c r="I135" s="17"/>
    </row>
    <row r="136" spans="7:9" ht="12.95" customHeight="1" x14ac:dyDescent="0.15">
      <c r="G136" s="17"/>
      <c r="H136" s="17"/>
      <c r="I136" s="17"/>
    </row>
    <row r="137" spans="7:9" ht="12.95" customHeight="1" x14ac:dyDescent="0.15">
      <c r="G137" s="17"/>
      <c r="H137" s="17"/>
      <c r="I137" s="17"/>
    </row>
    <row r="138" spans="7:9" ht="12.95" customHeight="1" x14ac:dyDescent="0.15">
      <c r="G138" s="17"/>
      <c r="H138" s="17"/>
      <c r="I138" s="17"/>
    </row>
    <row r="139" spans="7:9" ht="12.95" customHeight="1" x14ac:dyDescent="0.15">
      <c r="G139" s="17"/>
      <c r="H139" s="17"/>
      <c r="I139" s="17"/>
    </row>
    <row r="140" spans="7:9" ht="12.95" customHeight="1" x14ac:dyDescent="0.15">
      <c r="G140" s="17"/>
      <c r="H140" s="17"/>
      <c r="I140" s="17"/>
    </row>
    <row r="141" spans="7:9" ht="12.95" customHeight="1" x14ac:dyDescent="0.15">
      <c r="G141" s="17"/>
      <c r="H141" s="17"/>
      <c r="I141" s="17"/>
    </row>
    <row r="142" spans="7:9" ht="12.95" customHeight="1" x14ac:dyDescent="0.15">
      <c r="G142" s="17"/>
      <c r="H142" s="17"/>
      <c r="I142" s="17"/>
    </row>
    <row r="143" spans="7:9" ht="12.95" customHeight="1" x14ac:dyDescent="0.15">
      <c r="G143" s="17"/>
      <c r="H143" s="17"/>
      <c r="I143" s="17"/>
    </row>
    <row r="144" spans="7:9" ht="12.95" customHeight="1" x14ac:dyDescent="0.15">
      <c r="G144" s="17"/>
      <c r="H144" s="17"/>
      <c r="I144" s="17"/>
    </row>
    <row r="145" spans="7:9" ht="12.95" customHeight="1" x14ac:dyDescent="0.15">
      <c r="G145" s="17"/>
      <c r="H145" s="17"/>
      <c r="I145" s="17"/>
    </row>
    <row r="146" spans="7:9" ht="12.95" customHeight="1" x14ac:dyDescent="0.15">
      <c r="G146" s="17"/>
      <c r="H146" s="17"/>
      <c r="I146" s="17"/>
    </row>
    <row r="147" spans="7:9" ht="12.95" customHeight="1" x14ac:dyDescent="0.15">
      <c r="G147" s="17"/>
      <c r="H147" s="17"/>
      <c r="I147" s="17"/>
    </row>
    <row r="148" spans="7:9" ht="12.95" customHeight="1" x14ac:dyDescent="0.15">
      <c r="G148" s="17"/>
      <c r="H148" s="17"/>
      <c r="I148" s="17"/>
    </row>
    <row r="149" spans="7:9" ht="12.95" customHeight="1" x14ac:dyDescent="0.15">
      <c r="G149" s="17"/>
      <c r="H149" s="17"/>
      <c r="I149" s="17"/>
    </row>
    <row r="150" spans="7:9" ht="12.95" customHeight="1" x14ac:dyDescent="0.15">
      <c r="G150" s="17"/>
      <c r="H150" s="17"/>
      <c r="I150" s="17"/>
    </row>
    <row r="151" spans="7:9" ht="12.95" customHeight="1" x14ac:dyDescent="0.15">
      <c r="G151" s="17"/>
      <c r="H151" s="17"/>
      <c r="I151" s="17"/>
    </row>
    <row r="152" spans="7:9" ht="12.95" customHeight="1" x14ac:dyDescent="0.15">
      <c r="G152" s="17"/>
      <c r="H152" s="17"/>
      <c r="I152" s="17"/>
    </row>
    <row r="153" spans="7:9" ht="12.95" customHeight="1" x14ac:dyDescent="0.15">
      <c r="G153" s="17"/>
      <c r="H153" s="17"/>
      <c r="I153" s="17"/>
    </row>
    <row r="154" spans="7:9" ht="12.95" customHeight="1" x14ac:dyDescent="0.15">
      <c r="G154" s="17"/>
      <c r="H154" s="17"/>
      <c r="I154" s="17"/>
    </row>
    <row r="155" spans="7:9" ht="12.95" customHeight="1" x14ac:dyDescent="0.15">
      <c r="G155" s="17"/>
      <c r="H155" s="17"/>
      <c r="I155" s="17"/>
    </row>
    <row r="156" spans="7:9" ht="12.95" customHeight="1" x14ac:dyDescent="0.15">
      <c r="G156" s="17"/>
      <c r="H156" s="17"/>
      <c r="I156" s="17"/>
    </row>
    <row r="157" spans="7:9" ht="12.95" customHeight="1" x14ac:dyDescent="0.15">
      <c r="G157" s="17"/>
      <c r="H157" s="17"/>
      <c r="I157" s="17"/>
    </row>
    <row r="158" spans="7:9" ht="12.95" customHeight="1" x14ac:dyDescent="0.15">
      <c r="G158" s="17"/>
      <c r="H158" s="17"/>
      <c r="I158" s="17"/>
    </row>
    <row r="159" spans="7:9" ht="12.95" customHeight="1" x14ac:dyDescent="0.15">
      <c r="G159" s="17"/>
      <c r="H159" s="17"/>
      <c r="I159" s="17"/>
    </row>
    <row r="160" spans="7:9" ht="12.95" customHeight="1" x14ac:dyDescent="0.15">
      <c r="G160" s="17"/>
      <c r="H160" s="17"/>
      <c r="I160" s="17"/>
    </row>
    <row r="161" spans="7:9" ht="12.95" customHeight="1" x14ac:dyDescent="0.15">
      <c r="G161" s="17"/>
      <c r="H161" s="17"/>
      <c r="I161" s="17"/>
    </row>
    <row r="162" spans="7:9" ht="12.95" customHeight="1" x14ac:dyDescent="0.15">
      <c r="G162" s="17"/>
      <c r="H162" s="17"/>
      <c r="I162" s="17"/>
    </row>
    <row r="163" spans="7:9" ht="12.95" customHeight="1" x14ac:dyDescent="0.15">
      <c r="G163" s="17"/>
      <c r="H163" s="17"/>
      <c r="I163" s="17"/>
    </row>
    <row r="164" spans="7:9" ht="12.95" customHeight="1" x14ac:dyDescent="0.15">
      <c r="G164" s="17"/>
      <c r="H164" s="17"/>
      <c r="I164" s="17"/>
    </row>
    <row r="165" spans="7:9" ht="12.95" customHeight="1" x14ac:dyDescent="0.15">
      <c r="G165" s="17"/>
      <c r="H165" s="17"/>
      <c r="I165" s="17"/>
    </row>
    <row r="166" spans="7:9" ht="12.95" customHeight="1" x14ac:dyDescent="0.15">
      <c r="G166" s="17"/>
      <c r="H166" s="17"/>
      <c r="I166" s="17"/>
    </row>
    <row r="167" spans="7:9" ht="12.95" customHeight="1" x14ac:dyDescent="0.15">
      <c r="G167" s="17"/>
      <c r="H167" s="17"/>
      <c r="I167" s="17"/>
    </row>
    <row r="168" spans="7:9" ht="12.95" customHeight="1" x14ac:dyDescent="0.15">
      <c r="G168" s="17"/>
      <c r="H168" s="17"/>
      <c r="I168" s="17"/>
    </row>
    <row r="169" spans="7:9" ht="12.95" customHeight="1" x14ac:dyDescent="0.15">
      <c r="G169" s="17"/>
      <c r="H169" s="17"/>
      <c r="I169" s="17"/>
    </row>
    <row r="170" spans="7:9" ht="12.95" customHeight="1" x14ac:dyDescent="0.15">
      <c r="G170" s="17"/>
      <c r="H170" s="17"/>
      <c r="I170" s="17"/>
    </row>
    <row r="171" spans="7:9" ht="12.95" customHeight="1" x14ac:dyDescent="0.15">
      <c r="G171" s="17"/>
      <c r="H171" s="17"/>
      <c r="I171" s="17"/>
    </row>
    <row r="172" spans="7:9" ht="12.95" customHeight="1" x14ac:dyDescent="0.15">
      <c r="G172" s="17"/>
      <c r="H172" s="17"/>
      <c r="I172" s="17"/>
    </row>
    <row r="173" spans="7:9" ht="12.95" customHeight="1" x14ac:dyDescent="0.15">
      <c r="G173" s="17"/>
      <c r="H173" s="17"/>
      <c r="I173" s="17"/>
    </row>
    <row r="174" spans="7:9" ht="12.95" customHeight="1" x14ac:dyDescent="0.15">
      <c r="G174" s="17"/>
      <c r="H174" s="17"/>
      <c r="I174" s="17"/>
    </row>
    <row r="175" spans="7:9" ht="12.95" customHeight="1" x14ac:dyDescent="0.15">
      <c r="G175" s="17"/>
      <c r="H175" s="17"/>
      <c r="I175" s="17"/>
    </row>
    <row r="176" spans="7:9" ht="12.95" customHeight="1" x14ac:dyDescent="0.15">
      <c r="G176" s="17"/>
      <c r="H176" s="17"/>
      <c r="I176" s="17"/>
    </row>
    <row r="177" spans="7:9" ht="12.95" customHeight="1" x14ac:dyDescent="0.15">
      <c r="G177" s="17"/>
      <c r="H177" s="17"/>
      <c r="I177" s="17"/>
    </row>
    <row r="178" spans="7:9" ht="12.95" customHeight="1" x14ac:dyDescent="0.15">
      <c r="G178" s="17"/>
      <c r="H178" s="17"/>
      <c r="I178" s="17"/>
    </row>
    <row r="179" spans="7:9" ht="12.95" customHeight="1" x14ac:dyDescent="0.15">
      <c r="G179" s="17"/>
      <c r="H179" s="17"/>
      <c r="I179" s="17"/>
    </row>
    <row r="180" spans="7:9" ht="12.95" customHeight="1" x14ac:dyDescent="0.15">
      <c r="G180" s="17"/>
      <c r="H180" s="17"/>
      <c r="I180" s="17"/>
    </row>
    <row r="181" spans="7:9" ht="12.95" customHeight="1" x14ac:dyDescent="0.15">
      <c r="G181" s="17"/>
      <c r="H181" s="17"/>
      <c r="I181" s="17"/>
    </row>
    <row r="182" spans="7:9" ht="12.95" customHeight="1" x14ac:dyDescent="0.15">
      <c r="G182" s="17"/>
      <c r="H182" s="17"/>
      <c r="I182" s="17"/>
    </row>
    <row r="183" spans="7:9" ht="12.95" customHeight="1" x14ac:dyDescent="0.15">
      <c r="G183" s="17"/>
      <c r="H183" s="17"/>
      <c r="I183" s="17"/>
    </row>
    <row r="184" spans="7:9" ht="12.95" customHeight="1" x14ac:dyDescent="0.15">
      <c r="G184" s="17"/>
      <c r="H184" s="17"/>
      <c r="I184" s="17"/>
    </row>
    <row r="185" spans="7:9" ht="12.95" customHeight="1" x14ac:dyDescent="0.15">
      <c r="G185" s="17"/>
      <c r="H185" s="17"/>
      <c r="I185" s="17"/>
    </row>
    <row r="186" spans="7:9" ht="12.95" customHeight="1" x14ac:dyDescent="0.15">
      <c r="G186" s="17"/>
      <c r="H186" s="17"/>
      <c r="I186" s="17"/>
    </row>
    <row r="187" spans="7:9" ht="12.95" customHeight="1" x14ac:dyDescent="0.15">
      <c r="G187" s="17"/>
      <c r="H187" s="17"/>
      <c r="I187" s="17"/>
    </row>
    <row r="188" spans="7:9" ht="12.95" customHeight="1" x14ac:dyDescent="0.15">
      <c r="G188" s="17"/>
      <c r="H188" s="17"/>
      <c r="I188" s="17"/>
    </row>
    <row r="189" spans="7:9" ht="12.95" customHeight="1" x14ac:dyDescent="0.15">
      <c r="G189" s="17"/>
      <c r="H189" s="17"/>
      <c r="I189" s="17"/>
    </row>
    <row r="190" spans="7:9" ht="12.95" customHeight="1" x14ac:dyDescent="0.15">
      <c r="G190" s="17"/>
      <c r="H190" s="17"/>
      <c r="I190" s="17"/>
    </row>
  </sheetData>
  <mergeCells count="5">
    <mergeCell ref="H1:J1"/>
    <mergeCell ref="B2:C3"/>
    <mergeCell ref="D2:F2"/>
    <mergeCell ref="G2:H3"/>
    <mergeCell ref="I2:J3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D6579-E729-4684-A579-E6FCC9308204}">
  <dimension ref="A1:W193"/>
  <sheetViews>
    <sheetView topLeftCell="A97" zoomScaleNormal="100" zoomScaleSheetLayoutView="130" workbookViewId="0">
      <selection activeCell="L102" sqref="L102"/>
    </sheetView>
  </sheetViews>
  <sheetFormatPr defaultRowHeight="17.100000000000001" customHeight="1" x14ac:dyDescent="0.15"/>
  <cols>
    <col min="1" max="1" width="12.625" style="28" customWidth="1"/>
    <col min="2" max="2" width="9.625" style="28" customWidth="1"/>
    <col min="3" max="3" width="2.625" style="28" customWidth="1"/>
    <col min="4" max="4" width="9.625" style="28" customWidth="1"/>
    <col min="5" max="5" width="2.625" style="28" customWidth="1"/>
    <col min="6" max="6" width="9.625" style="28" customWidth="1"/>
    <col min="7" max="7" width="2.625" style="28" customWidth="1"/>
    <col min="8" max="8" width="9.625" style="28" customWidth="1"/>
    <col min="9" max="9" width="2.625" style="28" customWidth="1"/>
    <col min="10" max="10" width="9.625" style="28" customWidth="1"/>
    <col min="11" max="11" width="2.625" style="28" customWidth="1"/>
    <col min="12" max="12" width="9.625" style="28" customWidth="1"/>
    <col min="13" max="13" width="2.625" style="28" customWidth="1"/>
    <col min="14" max="14" width="8.5" style="28" bestFit="1" customWidth="1"/>
    <col min="15" max="256" width="9" style="28"/>
    <col min="257" max="257" width="12.625" style="28" customWidth="1"/>
    <col min="258" max="258" width="9.625" style="28" customWidth="1"/>
    <col min="259" max="259" width="2.625" style="28" customWidth="1"/>
    <col min="260" max="260" width="9.625" style="28" customWidth="1"/>
    <col min="261" max="261" width="2.625" style="28" customWidth="1"/>
    <col min="262" max="262" width="9.625" style="28" customWidth="1"/>
    <col min="263" max="263" width="2.625" style="28" customWidth="1"/>
    <col min="264" max="264" width="9.625" style="28" customWidth="1"/>
    <col min="265" max="265" width="2.625" style="28" customWidth="1"/>
    <col min="266" max="266" width="9.625" style="28" customWidth="1"/>
    <col min="267" max="267" width="2.625" style="28" customWidth="1"/>
    <col min="268" max="268" width="9.625" style="28" customWidth="1"/>
    <col min="269" max="269" width="2.625" style="28" customWidth="1"/>
    <col min="270" max="270" width="8.5" style="28" bestFit="1" customWidth="1"/>
    <col min="271" max="512" width="9" style="28"/>
    <col min="513" max="513" width="12.625" style="28" customWidth="1"/>
    <col min="514" max="514" width="9.625" style="28" customWidth="1"/>
    <col min="515" max="515" width="2.625" style="28" customWidth="1"/>
    <col min="516" max="516" width="9.625" style="28" customWidth="1"/>
    <col min="517" max="517" width="2.625" style="28" customWidth="1"/>
    <col min="518" max="518" width="9.625" style="28" customWidth="1"/>
    <col min="519" max="519" width="2.625" style="28" customWidth="1"/>
    <col min="520" max="520" width="9.625" style="28" customWidth="1"/>
    <col min="521" max="521" width="2.625" style="28" customWidth="1"/>
    <col min="522" max="522" width="9.625" style="28" customWidth="1"/>
    <col min="523" max="523" width="2.625" style="28" customWidth="1"/>
    <col min="524" max="524" width="9.625" style="28" customWidth="1"/>
    <col min="525" max="525" width="2.625" style="28" customWidth="1"/>
    <col min="526" max="526" width="8.5" style="28" bestFit="1" customWidth="1"/>
    <col min="527" max="768" width="9" style="28"/>
    <col min="769" max="769" width="12.625" style="28" customWidth="1"/>
    <col min="770" max="770" width="9.625" style="28" customWidth="1"/>
    <col min="771" max="771" width="2.625" style="28" customWidth="1"/>
    <col min="772" max="772" width="9.625" style="28" customWidth="1"/>
    <col min="773" max="773" width="2.625" style="28" customWidth="1"/>
    <col min="774" max="774" width="9.625" style="28" customWidth="1"/>
    <col min="775" max="775" width="2.625" style="28" customWidth="1"/>
    <col min="776" max="776" width="9.625" style="28" customWidth="1"/>
    <col min="777" max="777" width="2.625" style="28" customWidth="1"/>
    <col min="778" max="778" width="9.625" style="28" customWidth="1"/>
    <col min="779" max="779" width="2.625" style="28" customWidth="1"/>
    <col min="780" max="780" width="9.625" style="28" customWidth="1"/>
    <col min="781" max="781" width="2.625" style="28" customWidth="1"/>
    <col min="782" max="782" width="8.5" style="28" bestFit="1" customWidth="1"/>
    <col min="783" max="1024" width="9" style="28"/>
    <col min="1025" max="1025" width="12.625" style="28" customWidth="1"/>
    <col min="1026" max="1026" width="9.625" style="28" customWidth="1"/>
    <col min="1027" max="1027" width="2.625" style="28" customWidth="1"/>
    <col min="1028" max="1028" width="9.625" style="28" customWidth="1"/>
    <col min="1029" max="1029" width="2.625" style="28" customWidth="1"/>
    <col min="1030" max="1030" width="9.625" style="28" customWidth="1"/>
    <col min="1031" max="1031" width="2.625" style="28" customWidth="1"/>
    <col min="1032" max="1032" width="9.625" style="28" customWidth="1"/>
    <col min="1033" max="1033" width="2.625" style="28" customWidth="1"/>
    <col min="1034" max="1034" width="9.625" style="28" customWidth="1"/>
    <col min="1035" max="1035" width="2.625" style="28" customWidth="1"/>
    <col min="1036" max="1036" width="9.625" style="28" customWidth="1"/>
    <col min="1037" max="1037" width="2.625" style="28" customWidth="1"/>
    <col min="1038" max="1038" width="8.5" style="28" bestFit="1" customWidth="1"/>
    <col min="1039" max="1280" width="9" style="28"/>
    <col min="1281" max="1281" width="12.625" style="28" customWidth="1"/>
    <col min="1282" max="1282" width="9.625" style="28" customWidth="1"/>
    <col min="1283" max="1283" width="2.625" style="28" customWidth="1"/>
    <col min="1284" max="1284" width="9.625" style="28" customWidth="1"/>
    <col min="1285" max="1285" width="2.625" style="28" customWidth="1"/>
    <col min="1286" max="1286" width="9.625" style="28" customWidth="1"/>
    <col min="1287" max="1287" width="2.625" style="28" customWidth="1"/>
    <col min="1288" max="1288" width="9.625" style="28" customWidth="1"/>
    <col min="1289" max="1289" width="2.625" style="28" customWidth="1"/>
    <col min="1290" max="1290" width="9.625" style="28" customWidth="1"/>
    <col min="1291" max="1291" width="2.625" style="28" customWidth="1"/>
    <col min="1292" max="1292" width="9.625" style="28" customWidth="1"/>
    <col min="1293" max="1293" width="2.625" style="28" customWidth="1"/>
    <col min="1294" max="1294" width="8.5" style="28" bestFit="1" customWidth="1"/>
    <col min="1295" max="1536" width="9" style="28"/>
    <col min="1537" max="1537" width="12.625" style="28" customWidth="1"/>
    <col min="1538" max="1538" width="9.625" style="28" customWidth="1"/>
    <col min="1539" max="1539" width="2.625" style="28" customWidth="1"/>
    <col min="1540" max="1540" width="9.625" style="28" customWidth="1"/>
    <col min="1541" max="1541" width="2.625" style="28" customWidth="1"/>
    <col min="1542" max="1542" width="9.625" style="28" customWidth="1"/>
    <col min="1543" max="1543" width="2.625" style="28" customWidth="1"/>
    <col min="1544" max="1544" width="9.625" style="28" customWidth="1"/>
    <col min="1545" max="1545" width="2.625" style="28" customWidth="1"/>
    <col min="1546" max="1546" width="9.625" style="28" customWidth="1"/>
    <col min="1547" max="1547" width="2.625" style="28" customWidth="1"/>
    <col min="1548" max="1548" width="9.625" style="28" customWidth="1"/>
    <col min="1549" max="1549" width="2.625" style="28" customWidth="1"/>
    <col min="1550" max="1550" width="8.5" style="28" bestFit="1" customWidth="1"/>
    <col min="1551" max="1792" width="9" style="28"/>
    <col min="1793" max="1793" width="12.625" style="28" customWidth="1"/>
    <col min="1794" max="1794" width="9.625" style="28" customWidth="1"/>
    <col min="1795" max="1795" width="2.625" style="28" customWidth="1"/>
    <col min="1796" max="1796" width="9.625" style="28" customWidth="1"/>
    <col min="1797" max="1797" width="2.625" style="28" customWidth="1"/>
    <col min="1798" max="1798" width="9.625" style="28" customWidth="1"/>
    <col min="1799" max="1799" width="2.625" style="28" customWidth="1"/>
    <col min="1800" max="1800" width="9.625" style="28" customWidth="1"/>
    <col min="1801" max="1801" width="2.625" style="28" customWidth="1"/>
    <col min="1802" max="1802" width="9.625" style="28" customWidth="1"/>
    <col min="1803" max="1803" width="2.625" style="28" customWidth="1"/>
    <col min="1804" max="1804" width="9.625" style="28" customWidth="1"/>
    <col min="1805" max="1805" width="2.625" style="28" customWidth="1"/>
    <col min="1806" max="1806" width="8.5" style="28" bestFit="1" customWidth="1"/>
    <col min="1807" max="2048" width="9" style="28"/>
    <col min="2049" max="2049" width="12.625" style="28" customWidth="1"/>
    <col min="2050" max="2050" width="9.625" style="28" customWidth="1"/>
    <col min="2051" max="2051" width="2.625" style="28" customWidth="1"/>
    <col min="2052" max="2052" width="9.625" style="28" customWidth="1"/>
    <col min="2053" max="2053" width="2.625" style="28" customWidth="1"/>
    <col min="2054" max="2054" width="9.625" style="28" customWidth="1"/>
    <col min="2055" max="2055" width="2.625" style="28" customWidth="1"/>
    <col min="2056" max="2056" width="9.625" style="28" customWidth="1"/>
    <col min="2057" max="2057" width="2.625" style="28" customWidth="1"/>
    <col min="2058" max="2058" width="9.625" style="28" customWidth="1"/>
    <col min="2059" max="2059" width="2.625" style="28" customWidth="1"/>
    <col min="2060" max="2060" width="9.625" style="28" customWidth="1"/>
    <col min="2061" max="2061" width="2.625" style="28" customWidth="1"/>
    <col min="2062" max="2062" width="8.5" style="28" bestFit="1" customWidth="1"/>
    <col min="2063" max="2304" width="9" style="28"/>
    <col min="2305" max="2305" width="12.625" style="28" customWidth="1"/>
    <col min="2306" max="2306" width="9.625" style="28" customWidth="1"/>
    <col min="2307" max="2307" width="2.625" style="28" customWidth="1"/>
    <col min="2308" max="2308" width="9.625" style="28" customWidth="1"/>
    <col min="2309" max="2309" width="2.625" style="28" customWidth="1"/>
    <col min="2310" max="2310" width="9.625" style="28" customWidth="1"/>
    <col min="2311" max="2311" width="2.625" style="28" customWidth="1"/>
    <col min="2312" max="2312" width="9.625" style="28" customWidth="1"/>
    <col min="2313" max="2313" width="2.625" style="28" customWidth="1"/>
    <col min="2314" max="2314" width="9.625" style="28" customWidth="1"/>
    <col min="2315" max="2315" width="2.625" style="28" customWidth="1"/>
    <col min="2316" max="2316" width="9.625" style="28" customWidth="1"/>
    <col min="2317" max="2317" width="2.625" style="28" customWidth="1"/>
    <col min="2318" max="2318" width="8.5" style="28" bestFit="1" customWidth="1"/>
    <col min="2319" max="2560" width="9" style="28"/>
    <col min="2561" max="2561" width="12.625" style="28" customWidth="1"/>
    <col min="2562" max="2562" width="9.625" style="28" customWidth="1"/>
    <col min="2563" max="2563" width="2.625" style="28" customWidth="1"/>
    <col min="2564" max="2564" width="9.625" style="28" customWidth="1"/>
    <col min="2565" max="2565" width="2.625" style="28" customWidth="1"/>
    <col min="2566" max="2566" width="9.625" style="28" customWidth="1"/>
    <col min="2567" max="2567" width="2.625" style="28" customWidth="1"/>
    <col min="2568" max="2568" width="9.625" style="28" customWidth="1"/>
    <col min="2569" max="2569" width="2.625" style="28" customWidth="1"/>
    <col min="2570" max="2570" width="9.625" style="28" customWidth="1"/>
    <col min="2571" max="2571" width="2.625" style="28" customWidth="1"/>
    <col min="2572" max="2572" width="9.625" style="28" customWidth="1"/>
    <col min="2573" max="2573" width="2.625" style="28" customWidth="1"/>
    <col min="2574" max="2574" width="8.5" style="28" bestFit="1" customWidth="1"/>
    <col min="2575" max="2816" width="9" style="28"/>
    <col min="2817" max="2817" width="12.625" style="28" customWidth="1"/>
    <col min="2818" max="2818" width="9.625" style="28" customWidth="1"/>
    <col min="2819" max="2819" width="2.625" style="28" customWidth="1"/>
    <col min="2820" max="2820" width="9.625" style="28" customWidth="1"/>
    <col min="2821" max="2821" width="2.625" style="28" customWidth="1"/>
    <col min="2822" max="2822" width="9.625" style="28" customWidth="1"/>
    <col min="2823" max="2823" width="2.625" style="28" customWidth="1"/>
    <col min="2824" max="2824" width="9.625" style="28" customWidth="1"/>
    <col min="2825" max="2825" width="2.625" style="28" customWidth="1"/>
    <col min="2826" max="2826" width="9.625" style="28" customWidth="1"/>
    <col min="2827" max="2827" width="2.625" style="28" customWidth="1"/>
    <col min="2828" max="2828" width="9.625" style="28" customWidth="1"/>
    <col min="2829" max="2829" width="2.625" style="28" customWidth="1"/>
    <col min="2830" max="2830" width="8.5" style="28" bestFit="1" customWidth="1"/>
    <col min="2831" max="3072" width="9" style="28"/>
    <col min="3073" max="3073" width="12.625" style="28" customWidth="1"/>
    <col min="3074" max="3074" width="9.625" style="28" customWidth="1"/>
    <col min="3075" max="3075" width="2.625" style="28" customWidth="1"/>
    <col min="3076" max="3076" width="9.625" style="28" customWidth="1"/>
    <col min="3077" max="3077" width="2.625" style="28" customWidth="1"/>
    <col min="3078" max="3078" width="9.625" style="28" customWidth="1"/>
    <col min="3079" max="3079" width="2.625" style="28" customWidth="1"/>
    <col min="3080" max="3080" width="9.625" style="28" customWidth="1"/>
    <col min="3081" max="3081" width="2.625" style="28" customWidth="1"/>
    <col min="3082" max="3082" width="9.625" style="28" customWidth="1"/>
    <col min="3083" max="3083" width="2.625" style="28" customWidth="1"/>
    <col min="3084" max="3084" width="9.625" style="28" customWidth="1"/>
    <col min="3085" max="3085" width="2.625" style="28" customWidth="1"/>
    <col min="3086" max="3086" width="8.5" style="28" bestFit="1" customWidth="1"/>
    <col min="3087" max="3328" width="9" style="28"/>
    <col min="3329" max="3329" width="12.625" style="28" customWidth="1"/>
    <col min="3330" max="3330" width="9.625" style="28" customWidth="1"/>
    <col min="3331" max="3331" width="2.625" style="28" customWidth="1"/>
    <col min="3332" max="3332" width="9.625" style="28" customWidth="1"/>
    <col min="3333" max="3333" width="2.625" style="28" customWidth="1"/>
    <col min="3334" max="3334" width="9.625" style="28" customWidth="1"/>
    <col min="3335" max="3335" width="2.625" style="28" customWidth="1"/>
    <col min="3336" max="3336" width="9.625" style="28" customWidth="1"/>
    <col min="3337" max="3337" width="2.625" style="28" customWidth="1"/>
    <col min="3338" max="3338" width="9.625" style="28" customWidth="1"/>
    <col min="3339" max="3339" width="2.625" style="28" customWidth="1"/>
    <col min="3340" max="3340" width="9.625" style="28" customWidth="1"/>
    <col min="3341" max="3341" width="2.625" style="28" customWidth="1"/>
    <col min="3342" max="3342" width="8.5" style="28" bestFit="1" customWidth="1"/>
    <col min="3343" max="3584" width="9" style="28"/>
    <col min="3585" max="3585" width="12.625" style="28" customWidth="1"/>
    <col min="3586" max="3586" width="9.625" style="28" customWidth="1"/>
    <col min="3587" max="3587" width="2.625" style="28" customWidth="1"/>
    <col min="3588" max="3588" width="9.625" style="28" customWidth="1"/>
    <col min="3589" max="3589" width="2.625" style="28" customWidth="1"/>
    <col min="3590" max="3590" width="9.625" style="28" customWidth="1"/>
    <col min="3591" max="3591" width="2.625" style="28" customWidth="1"/>
    <col min="3592" max="3592" width="9.625" style="28" customWidth="1"/>
    <col min="3593" max="3593" width="2.625" style="28" customWidth="1"/>
    <col min="3594" max="3594" width="9.625" style="28" customWidth="1"/>
    <col min="3595" max="3595" width="2.625" style="28" customWidth="1"/>
    <col min="3596" max="3596" width="9.625" style="28" customWidth="1"/>
    <col min="3597" max="3597" width="2.625" style="28" customWidth="1"/>
    <col min="3598" max="3598" width="8.5" style="28" bestFit="1" customWidth="1"/>
    <col min="3599" max="3840" width="9" style="28"/>
    <col min="3841" max="3841" width="12.625" style="28" customWidth="1"/>
    <col min="3842" max="3842" width="9.625" style="28" customWidth="1"/>
    <col min="3843" max="3843" width="2.625" style="28" customWidth="1"/>
    <col min="3844" max="3844" width="9.625" style="28" customWidth="1"/>
    <col min="3845" max="3845" width="2.625" style="28" customWidth="1"/>
    <col min="3846" max="3846" width="9.625" style="28" customWidth="1"/>
    <col min="3847" max="3847" width="2.625" style="28" customWidth="1"/>
    <col min="3848" max="3848" width="9.625" style="28" customWidth="1"/>
    <col min="3849" max="3849" width="2.625" style="28" customWidth="1"/>
    <col min="3850" max="3850" width="9.625" style="28" customWidth="1"/>
    <col min="3851" max="3851" width="2.625" style="28" customWidth="1"/>
    <col min="3852" max="3852" width="9.625" style="28" customWidth="1"/>
    <col min="3853" max="3853" width="2.625" style="28" customWidth="1"/>
    <col min="3854" max="3854" width="8.5" style="28" bestFit="1" customWidth="1"/>
    <col min="3855" max="4096" width="9" style="28"/>
    <col min="4097" max="4097" width="12.625" style="28" customWidth="1"/>
    <col min="4098" max="4098" width="9.625" style="28" customWidth="1"/>
    <col min="4099" max="4099" width="2.625" style="28" customWidth="1"/>
    <col min="4100" max="4100" width="9.625" style="28" customWidth="1"/>
    <col min="4101" max="4101" width="2.625" style="28" customWidth="1"/>
    <col min="4102" max="4102" width="9.625" style="28" customWidth="1"/>
    <col min="4103" max="4103" width="2.625" style="28" customWidth="1"/>
    <col min="4104" max="4104" width="9.625" style="28" customWidth="1"/>
    <col min="4105" max="4105" width="2.625" style="28" customWidth="1"/>
    <col min="4106" max="4106" width="9.625" style="28" customWidth="1"/>
    <col min="4107" max="4107" width="2.625" style="28" customWidth="1"/>
    <col min="4108" max="4108" width="9.625" style="28" customWidth="1"/>
    <col min="4109" max="4109" width="2.625" style="28" customWidth="1"/>
    <col min="4110" max="4110" width="8.5" style="28" bestFit="1" customWidth="1"/>
    <col min="4111" max="4352" width="9" style="28"/>
    <col min="4353" max="4353" width="12.625" style="28" customWidth="1"/>
    <col min="4354" max="4354" width="9.625" style="28" customWidth="1"/>
    <col min="4355" max="4355" width="2.625" style="28" customWidth="1"/>
    <col min="4356" max="4356" width="9.625" style="28" customWidth="1"/>
    <col min="4357" max="4357" width="2.625" style="28" customWidth="1"/>
    <col min="4358" max="4358" width="9.625" style="28" customWidth="1"/>
    <col min="4359" max="4359" width="2.625" style="28" customWidth="1"/>
    <col min="4360" max="4360" width="9.625" style="28" customWidth="1"/>
    <col min="4361" max="4361" width="2.625" style="28" customWidth="1"/>
    <col min="4362" max="4362" width="9.625" style="28" customWidth="1"/>
    <col min="4363" max="4363" width="2.625" style="28" customWidth="1"/>
    <col min="4364" max="4364" width="9.625" style="28" customWidth="1"/>
    <col min="4365" max="4365" width="2.625" style="28" customWidth="1"/>
    <col min="4366" max="4366" width="8.5" style="28" bestFit="1" customWidth="1"/>
    <col min="4367" max="4608" width="9" style="28"/>
    <col min="4609" max="4609" width="12.625" style="28" customWidth="1"/>
    <col min="4610" max="4610" width="9.625" style="28" customWidth="1"/>
    <col min="4611" max="4611" width="2.625" style="28" customWidth="1"/>
    <col min="4612" max="4612" width="9.625" style="28" customWidth="1"/>
    <col min="4613" max="4613" width="2.625" style="28" customWidth="1"/>
    <col min="4614" max="4614" width="9.625" style="28" customWidth="1"/>
    <col min="4615" max="4615" width="2.625" style="28" customWidth="1"/>
    <col min="4616" max="4616" width="9.625" style="28" customWidth="1"/>
    <col min="4617" max="4617" width="2.625" style="28" customWidth="1"/>
    <col min="4618" max="4618" width="9.625" style="28" customWidth="1"/>
    <col min="4619" max="4619" width="2.625" style="28" customWidth="1"/>
    <col min="4620" max="4620" width="9.625" style="28" customWidth="1"/>
    <col min="4621" max="4621" width="2.625" style="28" customWidth="1"/>
    <col min="4622" max="4622" width="8.5" style="28" bestFit="1" customWidth="1"/>
    <col min="4623" max="4864" width="9" style="28"/>
    <col min="4865" max="4865" width="12.625" style="28" customWidth="1"/>
    <col min="4866" max="4866" width="9.625" style="28" customWidth="1"/>
    <col min="4867" max="4867" width="2.625" style="28" customWidth="1"/>
    <col min="4868" max="4868" width="9.625" style="28" customWidth="1"/>
    <col min="4869" max="4869" width="2.625" style="28" customWidth="1"/>
    <col min="4870" max="4870" width="9.625" style="28" customWidth="1"/>
    <col min="4871" max="4871" width="2.625" style="28" customWidth="1"/>
    <col min="4872" max="4872" width="9.625" style="28" customWidth="1"/>
    <col min="4873" max="4873" width="2.625" style="28" customWidth="1"/>
    <col min="4874" max="4874" width="9.625" style="28" customWidth="1"/>
    <col min="4875" max="4875" width="2.625" style="28" customWidth="1"/>
    <col min="4876" max="4876" width="9.625" style="28" customWidth="1"/>
    <col min="4877" max="4877" width="2.625" style="28" customWidth="1"/>
    <col min="4878" max="4878" width="8.5" style="28" bestFit="1" customWidth="1"/>
    <col min="4879" max="5120" width="9" style="28"/>
    <col min="5121" max="5121" width="12.625" style="28" customWidth="1"/>
    <col min="5122" max="5122" width="9.625" style="28" customWidth="1"/>
    <col min="5123" max="5123" width="2.625" style="28" customWidth="1"/>
    <col min="5124" max="5124" width="9.625" style="28" customWidth="1"/>
    <col min="5125" max="5125" width="2.625" style="28" customWidth="1"/>
    <col min="5126" max="5126" width="9.625" style="28" customWidth="1"/>
    <col min="5127" max="5127" width="2.625" style="28" customWidth="1"/>
    <col min="5128" max="5128" width="9.625" style="28" customWidth="1"/>
    <col min="5129" max="5129" width="2.625" style="28" customWidth="1"/>
    <col min="5130" max="5130" width="9.625" style="28" customWidth="1"/>
    <col min="5131" max="5131" width="2.625" style="28" customWidth="1"/>
    <col min="5132" max="5132" width="9.625" style="28" customWidth="1"/>
    <col min="5133" max="5133" width="2.625" style="28" customWidth="1"/>
    <col min="5134" max="5134" width="8.5" style="28" bestFit="1" customWidth="1"/>
    <col min="5135" max="5376" width="9" style="28"/>
    <col min="5377" max="5377" width="12.625" style="28" customWidth="1"/>
    <col min="5378" max="5378" width="9.625" style="28" customWidth="1"/>
    <col min="5379" max="5379" width="2.625" style="28" customWidth="1"/>
    <col min="5380" max="5380" width="9.625" style="28" customWidth="1"/>
    <col min="5381" max="5381" width="2.625" style="28" customWidth="1"/>
    <col min="5382" max="5382" width="9.625" style="28" customWidth="1"/>
    <col min="5383" max="5383" width="2.625" style="28" customWidth="1"/>
    <col min="5384" max="5384" width="9.625" style="28" customWidth="1"/>
    <col min="5385" max="5385" width="2.625" style="28" customWidth="1"/>
    <col min="5386" max="5386" width="9.625" style="28" customWidth="1"/>
    <col min="5387" max="5387" width="2.625" style="28" customWidth="1"/>
    <col min="5388" max="5388" width="9.625" style="28" customWidth="1"/>
    <col min="5389" max="5389" width="2.625" style="28" customWidth="1"/>
    <col min="5390" max="5390" width="8.5" style="28" bestFit="1" customWidth="1"/>
    <col min="5391" max="5632" width="9" style="28"/>
    <col min="5633" max="5633" width="12.625" style="28" customWidth="1"/>
    <col min="5634" max="5634" width="9.625" style="28" customWidth="1"/>
    <col min="5635" max="5635" width="2.625" style="28" customWidth="1"/>
    <col min="5636" max="5636" width="9.625" style="28" customWidth="1"/>
    <col min="5637" max="5637" width="2.625" style="28" customWidth="1"/>
    <col min="5638" max="5638" width="9.625" style="28" customWidth="1"/>
    <col min="5639" max="5639" width="2.625" style="28" customWidth="1"/>
    <col min="5640" max="5640" width="9.625" style="28" customWidth="1"/>
    <col min="5641" max="5641" width="2.625" style="28" customWidth="1"/>
    <col min="5642" max="5642" width="9.625" style="28" customWidth="1"/>
    <col min="5643" max="5643" width="2.625" style="28" customWidth="1"/>
    <col min="5644" max="5644" width="9.625" style="28" customWidth="1"/>
    <col min="5645" max="5645" width="2.625" style="28" customWidth="1"/>
    <col min="5646" max="5646" width="8.5" style="28" bestFit="1" customWidth="1"/>
    <col min="5647" max="5888" width="9" style="28"/>
    <col min="5889" max="5889" width="12.625" style="28" customWidth="1"/>
    <col min="5890" max="5890" width="9.625" style="28" customWidth="1"/>
    <col min="5891" max="5891" width="2.625" style="28" customWidth="1"/>
    <col min="5892" max="5892" width="9.625" style="28" customWidth="1"/>
    <col min="5893" max="5893" width="2.625" style="28" customWidth="1"/>
    <col min="5894" max="5894" width="9.625" style="28" customWidth="1"/>
    <col min="5895" max="5895" width="2.625" style="28" customWidth="1"/>
    <col min="5896" max="5896" width="9.625" style="28" customWidth="1"/>
    <col min="5897" max="5897" width="2.625" style="28" customWidth="1"/>
    <col min="5898" max="5898" width="9.625" style="28" customWidth="1"/>
    <col min="5899" max="5899" width="2.625" style="28" customWidth="1"/>
    <col min="5900" max="5900" width="9.625" style="28" customWidth="1"/>
    <col min="5901" max="5901" width="2.625" style="28" customWidth="1"/>
    <col min="5902" max="5902" width="8.5" style="28" bestFit="1" customWidth="1"/>
    <col min="5903" max="6144" width="9" style="28"/>
    <col min="6145" max="6145" width="12.625" style="28" customWidth="1"/>
    <col min="6146" max="6146" width="9.625" style="28" customWidth="1"/>
    <col min="6147" max="6147" width="2.625" style="28" customWidth="1"/>
    <col min="6148" max="6148" width="9.625" style="28" customWidth="1"/>
    <col min="6149" max="6149" width="2.625" style="28" customWidth="1"/>
    <col min="6150" max="6150" width="9.625" style="28" customWidth="1"/>
    <col min="6151" max="6151" width="2.625" style="28" customWidth="1"/>
    <col min="6152" max="6152" width="9.625" style="28" customWidth="1"/>
    <col min="6153" max="6153" width="2.625" style="28" customWidth="1"/>
    <col min="6154" max="6154" width="9.625" style="28" customWidth="1"/>
    <col min="6155" max="6155" width="2.625" style="28" customWidth="1"/>
    <col min="6156" max="6156" width="9.625" style="28" customWidth="1"/>
    <col min="6157" max="6157" width="2.625" style="28" customWidth="1"/>
    <col min="6158" max="6158" width="8.5" style="28" bestFit="1" customWidth="1"/>
    <col min="6159" max="6400" width="9" style="28"/>
    <col min="6401" max="6401" width="12.625" style="28" customWidth="1"/>
    <col min="6402" max="6402" width="9.625" style="28" customWidth="1"/>
    <col min="6403" max="6403" width="2.625" style="28" customWidth="1"/>
    <col min="6404" max="6404" width="9.625" style="28" customWidth="1"/>
    <col min="6405" max="6405" width="2.625" style="28" customWidth="1"/>
    <col min="6406" max="6406" width="9.625" style="28" customWidth="1"/>
    <col min="6407" max="6407" width="2.625" style="28" customWidth="1"/>
    <col min="6408" max="6408" width="9.625" style="28" customWidth="1"/>
    <col min="6409" max="6409" width="2.625" style="28" customWidth="1"/>
    <col min="6410" max="6410" width="9.625" style="28" customWidth="1"/>
    <col min="6411" max="6411" width="2.625" style="28" customWidth="1"/>
    <col min="6412" max="6412" width="9.625" style="28" customWidth="1"/>
    <col min="6413" max="6413" width="2.625" style="28" customWidth="1"/>
    <col min="6414" max="6414" width="8.5" style="28" bestFit="1" customWidth="1"/>
    <col min="6415" max="6656" width="9" style="28"/>
    <col min="6657" max="6657" width="12.625" style="28" customWidth="1"/>
    <col min="6658" max="6658" width="9.625" style="28" customWidth="1"/>
    <col min="6659" max="6659" width="2.625" style="28" customWidth="1"/>
    <col min="6660" max="6660" width="9.625" style="28" customWidth="1"/>
    <col min="6661" max="6661" width="2.625" style="28" customWidth="1"/>
    <col min="6662" max="6662" width="9.625" style="28" customWidth="1"/>
    <col min="6663" max="6663" width="2.625" style="28" customWidth="1"/>
    <col min="6664" max="6664" width="9.625" style="28" customWidth="1"/>
    <col min="6665" max="6665" width="2.625" style="28" customWidth="1"/>
    <col min="6666" max="6666" width="9.625" style="28" customWidth="1"/>
    <col min="6667" max="6667" width="2.625" style="28" customWidth="1"/>
    <col min="6668" max="6668" width="9.625" style="28" customWidth="1"/>
    <col min="6669" max="6669" width="2.625" style="28" customWidth="1"/>
    <col min="6670" max="6670" width="8.5" style="28" bestFit="1" customWidth="1"/>
    <col min="6671" max="6912" width="9" style="28"/>
    <col min="6913" max="6913" width="12.625" style="28" customWidth="1"/>
    <col min="6914" max="6914" width="9.625" style="28" customWidth="1"/>
    <col min="6915" max="6915" width="2.625" style="28" customWidth="1"/>
    <col min="6916" max="6916" width="9.625" style="28" customWidth="1"/>
    <col min="6917" max="6917" width="2.625" style="28" customWidth="1"/>
    <col min="6918" max="6918" width="9.625" style="28" customWidth="1"/>
    <col min="6919" max="6919" width="2.625" style="28" customWidth="1"/>
    <col min="6920" max="6920" width="9.625" style="28" customWidth="1"/>
    <col min="6921" max="6921" width="2.625" style="28" customWidth="1"/>
    <col min="6922" max="6922" width="9.625" style="28" customWidth="1"/>
    <col min="6923" max="6923" width="2.625" style="28" customWidth="1"/>
    <col min="6924" max="6924" width="9.625" style="28" customWidth="1"/>
    <col min="6925" max="6925" width="2.625" style="28" customWidth="1"/>
    <col min="6926" max="6926" width="8.5" style="28" bestFit="1" customWidth="1"/>
    <col min="6927" max="7168" width="9" style="28"/>
    <col min="7169" max="7169" width="12.625" style="28" customWidth="1"/>
    <col min="7170" max="7170" width="9.625" style="28" customWidth="1"/>
    <col min="7171" max="7171" width="2.625" style="28" customWidth="1"/>
    <col min="7172" max="7172" width="9.625" style="28" customWidth="1"/>
    <col min="7173" max="7173" width="2.625" style="28" customWidth="1"/>
    <col min="7174" max="7174" width="9.625" style="28" customWidth="1"/>
    <col min="7175" max="7175" width="2.625" style="28" customWidth="1"/>
    <col min="7176" max="7176" width="9.625" style="28" customWidth="1"/>
    <col min="7177" max="7177" width="2.625" style="28" customWidth="1"/>
    <col min="7178" max="7178" width="9.625" style="28" customWidth="1"/>
    <col min="7179" max="7179" width="2.625" style="28" customWidth="1"/>
    <col min="7180" max="7180" width="9.625" style="28" customWidth="1"/>
    <col min="7181" max="7181" width="2.625" style="28" customWidth="1"/>
    <col min="7182" max="7182" width="8.5" style="28" bestFit="1" customWidth="1"/>
    <col min="7183" max="7424" width="9" style="28"/>
    <col min="7425" max="7425" width="12.625" style="28" customWidth="1"/>
    <col min="7426" max="7426" width="9.625" style="28" customWidth="1"/>
    <col min="7427" max="7427" width="2.625" style="28" customWidth="1"/>
    <col min="7428" max="7428" width="9.625" style="28" customWidth="1"/>
    <col min="7429" max="7429" width="2.625" style="28" customWidth="1"/>
    <col min="7430" max="7430" width="9.625" style="28" customWidth="1"/>
    <col min="7431" max="7431" width="2.625" style="28" customWidth="1"/>
    <col min="7432" max="7432" width="9.625" style="28" customWidth="1"/>
    <col min="7433" max="7433" width="2.625" style="28" customWidth="1"/>
    <col min="7434" max="7434" width="9.625" style="28" customWidth="1"/>
    <col min="7435" max="7435" width="2.625" style="28" customWidth="1"/>
    <col min="7436" max="7436" width="9.625" style="28" customWidth="1"/>
    <col min="7437" max="7437" width="2.625" style="28" customWidth="1"/>
    <col min="7438" max="7438" width="8.5" style="28" bestFit="1" customWidth="1"/>
    <col min="7439" max="7680" width="9" style="28"/>
    <col min="7681" max="7681" width="12.625" style="28" customWidth="1"/>
    <col min="7682" max="7682" width="9.625" style="28" customWidth="1"/>
    <col min="7683" max="7683" width="2.625" style="28" customWidth="1"/>
    <col min="7684" max="7684" width="9.625" style="28" customWidth="1"/>
    <col min="7685" max="7685" width="2.625" style="28" customWidth="1"/>
    <col min="7686" max="7686" width="9.625" style="28" customWidth="1"/>
    <col min="7687" max="7687" width="2.625" style="28" customWidth="1"/>
    <col min="7688" max="7688" width="9.625" style="28" customWidth="1"/>
    <col min="7689" max="7689" width="2.625" style="28" customWidth="1"/>
    <col min="7690" max="7690" width="9.625" style="28" customWidth="1"/>
    <col min="7691" max="7691" width="2.625" style="28" customWidth="1"/>
    <col min="7692" max="7692" width="9.625" style="28" customWidth="1"/>
    <col min="7693" max="7693" width="2.625" style="28" customWidth="1"/>
    <col min="7694" max="7694" width="8.5" style="28" bestFit="1" customWidth="1"/>
    <col min="7695" max="7936" width="9" style="28"/>
    <col min="7937" max="7937" width="12.625" style="28" customWidth="1"/>
    <col min="7938" max="7938" width="9.625" style="28" customWidth="1"/>
    <col min="7939" max="7939" width="2.625" style="28" customWidth="1"/>
    <col min="7940" max="7940" width="9.625" style="28" customWidth="1"/>
    <col min="7941" max="7941" width="2.625" style="28" customWidth="1"/>
    <col min="7942" max="7942" width="9.625" style="28" customWidth="1"/>
    <col min="7943" max="7943" width="2.625" style="28" customWidth="1"/>
    <col min="7944" max="7944" width="9.625" style="28" customWidth="1"/>
    <col min="7945" max="7945" width="2.625" style="28" customWidth="1"/>
    <col min="7946" max="7946" width="9.625" style="28" customWidth="1"/>
    <col min="7947" max="7947" width="2.625" style="28" customWidth="1"/>
    <col min="7948" max="7948" width="9.625" style="28" customWidth="1"/>
    <col min="7949" max="7949" width="2.625" style="28" customWidth="1"/>
    <col min="7950" max="7950" width="8.5" style="28" bestFit="1" customWidth="1"/>
    <col min="7951" max="8192" width="9" style="28"/>
    <col min="8193" max="8193" width="12.625" style="28" customWidth="1"/>
    <col min="8194" max="8194" width="9.625" style="28" customWidth="1"/>
    <col min="8195" max="8195" width="2.625" style="28" customWidth="1"/>
    <col min="8196" max="8196" width="9.625" style="28" customWidth="1"/>
    <col min="8197" max="8197" width="2.625" style="28" customWidth="1"/>
    <col min="8198" max="8198" width="9.625" style="28" customWidth="1"/>
    <col min="8199" max="8199" width="2.625" style="28" customWidth="1"/>
    <col min="8200" max="8200" width="9.625" style="28" customWidth="1"/>
    <col min="8201" max="8201" width="2.625" style="28" customWidth="1"/>
    <col min="8202" max="8202" width="9.625" style="28" customWidth="1"/>
    <col min="8203" max="8203" width="2.625" style="28" customWidth="1"/>
    <col min="8204" max="8204" width="9.625" style="28" customWidth="1"/>
    <col min="8205" max="8205" width="2.625" style="28" customWidth="1"/>
    <col min="8206" max="8206" width="8.5" style="28" bestFit="1" customWidth="1"/>
    <col min="8207" max="8448" width="9" style="28"/>
    <col min="8449" max="8449" width="12.625" style="28" customWidth="1"/>
    <col min="8450" max="8450" width="9.625" style="28" customWidth="1"/>
    <col min="8451" max="8451" width="2.625" style="28" customWidth="1"/>
    <col min="8452" max="8452" width="9.625" style="28" customWidth="1"/>
    <col min="8453" max="8453" width="2.625" style="28" customWidth="1"/>
    <col min="8454" max="8454" width="9.625" style="28" customWidth="1"/>
    <col min="8455" max="8455" width="2.625" style="28" customWidth="1"/>
    <col min="8456" max="8456" width="9.625" style="28" customWidth="1"/>
    <col min="8457" max="8457" width="2.625" style="28" customWidth="1"/>
    <col min="8458" max="8458" width="9.625" style="28" customWidth="1"/>
    <col min="8459" max="8459" width="2.625" style="28" customWidth="1"/>
    <col min="8460" max="8460" width="9.625" style="28" customWidth="1"/>
    <col min="8461" max="8461" width="2.625" style="28" customWidth="1"/>
    <col min="8462" max="8462" width="8.5" style="28" bestFit="1" customWidth="1"/>
    <col min="8463" max="8704" width="9" style="28"/>
    <col min="8705" max="8705" width="12.625" style="28" customWidth="1"/>
    <col min="8706" max="8706" width="9.625" style="28" customWidth="1"/>
    <col min="8707" max="8707" width="2.625" style="28" customWidth="1"/>
    <col min="8708" max="8708" width="9.625" style="28" customWidth="1"/>
    <col min="8709" max="8709" width="2.625" style="28" customWidth="1"/>
    <col min="8710" max="8710" width="9.625" style="28" customWidth="1"/>
    <col min="8711" max="8711" width="2.625" style="28" customWidth="1"/>
    <col min="8712" max="8712" width="9.625" style="28" customWidth="1"/>
    <col min="8713" max="8713" width="2.625" style="28" customWidth="1"/>
    <col min="8714" max="8714" width="9.625" style="28" customWidth="1"/>
    <col min="8715" max="8715" width="2.625" style="28" customWidth="1"/>
    <col min="8716" max="8716" width="9.625" style="28" customWidth="1"/>
    <col min="8717" max="8717" width="2.625" style="28" customWidth="1"/>
    <col min="8718" max="8718" width="8.5" style="28" bestFit="1" customWidth="1"/>
    <col min="8719" max="8960" width="9" style="28"/>
    <col min="8961" max="8961" width="12.625" style="28" customWidth="1"/>
    <col min="8962" max="8962" width="9.625" style="28" customWidth="1"/>
    <col min="8963" max="8963" width="2.625" style="28" customWidth="1"/>
    <col min="8964" max="8964" width="9.625" style="28" customWidth="1"/>
    <col min="8965" max="8965" width="2.625" style="28" customWidth="1"/>
    <col min="8966" max="8966" width="9.625" style="28" customWidth="1"/>
    <col min="8967" max="8967" width="2.625" style="28" customWidth="1"/>
    <col min="8968" max="8968" width="9.625" style="28" customWidth="1"/>
    <col min="8969" max="8969" width="2.625" style="28" customWidth="1"/>
    <col min="8970" max="8970" width="9.625" style="28" customWidth="1"/>
    <col min="8971" max="8971" width="2.625" style="28" customWidth="1"/>
    <col min="8972" max="8972" width="9.625" style="28" customWidth="1"/>
    <col min="8973" max="8973" width="2.625" style="28" customWidth="1"/>
    <col min="8974" max="8974" width="8.5" style="28" bestFit="1" customWidth="1"/>
    <col min="8975" max="9216" width="9" style="28"/>
    <col min="9217" max="9217" width="12.625" style="28" customWidth="1"/>
    <col min="9218" max="9218" width="9.625" style="28" customWidth="1"/>
    <col min="9219" max="9219" width="2.625" style="28" customWidth="1"/>
    <col min="9220" max="9220" width="9.625" style="28" customWidth="1"/>
    <col min="9221" max="9221" width="2.625" style="28" customWidth="1"/>
    <col min="9222" max="9222" width="9.625" style="28" customWidth="1"/>
    <col min="9223" max="9223" width="2.625" style="28" customWidth="1"/>
    <col min="9224" max="9224" width="9.625" style="28" customWidth="1"/>
    <col min="9225" max="9225" width="2.625" style="28" customWidth="1"/>
    <col min="9226" max="9226" width="9.625" style="28" customWidth="1"/>
    <col min="9227" max="9227" width="2.625" style="28" customWidth="1"/>
    <col min="9228" max="9228" width="9.625" style="28" customWidth="1"/>
    <col min="9229" max="9229" width="2.625" style="28" customWidth="1"/>
    <col min="9230" max="9230" width="8.5" style="28" bestFit="1" customWidth="1"/>
    <col min="9231" max="9472" width="9" style="28"/>
    <col min="9473" max="9473" width="12.625" style="28" customWidth="1"/>
    <col min="9474" max="9474" width="9.625" style="28" customWidth="1"/>
    <col min="9475" max="9475" width="2.625" style="28" customWidth="1"/>
    <col min="9476" max="9476" width="9.625" style="28" customWidth="1"/>
    <col min="9477" max="9477" width="2.625" style="28" customWidth="1"/>
    <col min="9478" max="9478" width="9.625" style="28" customWidth="1"/>
    <col min="9479" max="9479" width="2.625" style="28" customWidth="1"/>
    <col min="9480" max="9480" width="9.625" style="28" customWidth="1"/>
    <col min="9481" max="9481" width="2.625" style="28" customWidth="1"/>
    <col min="9482" max="9482" width="9.625" style="28" customWidth="1"/>
    <col min="9483" max="9483" width="2.625" style="28" customWidth="1"/>
    <col min="9484" max="9484" width="9.625" style="28" customWidth="1"/>
    <col min="9485" max="9485" width="2.625" style="28" customWidth="1"/>
    <col min="9486" max="9486" width="8.5" style="28" bestFit="1" customWidth="1"/>
    <col min="9487" max="9728" width="9" style="28"/>
    <col min="9729" max="9729" width="12.625" style="28" customWidth="1"/>
    <col min="9730" max="9730" width="9.625" style="28" customWidth="1"/>
    <col min="9731" max="9731" width="2.625" style="28" customWidth="1"/>
    <col min="9732" max="9732" width="9.625" style="28" customWidth="1"/>
    <col min="9733" max="9733" width="2.625" style="28" customWidth="1"/>
    <col min="9734" max="9734" width="9.625" style="28" customWidth="1"/>
    <col min="9735" max="9735" width="2.625" style="28" customWidth="1"/>
    <col min="9736" max="9736" width="9.625" style="28" customWidth="1"/>
    <col min="9737" max="9737" width="2.625" style="28" customWidth="1"/>
    <col min="9738" max="9738" width="9.625" style="28" customWidth="1"/>
    <col min="9739" max="9739" width="2.625" style="28" customWidth="1"/>
    <col min="9740" max="9740" width="9.625" style="28" customWidth="1"/>
    <col min="9741" max="9741" width="2.625" style="28" customWidth="1"/>
    <col min="9742" max="9742" width="8.5" style="28" bestFit="1" customWidth="1"/>
    <col min="9743" max="9984" width="9" style="28"/>
    <col min="9985" max="9985" width="12.625" style="28" customWidth="1"/>
    <col min="9986" max="9986" width="9.625" style="28" customWidth="1"/>
    <col min="9987" max="9987" width="2.625" style="28" customWidth="1"/>
    <col min="9988" max="9988" width="9.625" style="28" customWidth="1"/>
    <col min="9989" max="9989" width="2.625" style="28" customWidth="1"/>
    <col min="9990" max="9990" width="9.625" style="28" customWidth="1"/>
    <col min="9991" max="9991" width="2.625" style="28" customWidth="1"/>
    <col min="9992" max="9992" width="9.625" style="28" customWidth="1"/>
    <col min="9993" max="9993" width="2.625" style="28" customWidth="1"/>
    <col min="9994" max="9994" width="9.625" style="28" customWidth="1"/>
    <col min="9995" max="9995" width="2.625" style="28" customWidth="1"/>
    <col min="9996" max="9996" width="9.625" style="28" customWidth="1"/>
    <col min="9997" max="9997" width="2.625" style="28" customWidth="1"/>
    <col min="9998" max="9998" width="8.5" style="28" bestFit="1" customWidth="1"/>
    <col min="9999" max="10240" width="9" style="28"/>
    <col min="10241" max="10241" width="12.625" style="28" customWidth="1"/>
    <col min="10242" max="10242" width="9.625" style="28" customWidth="1"/>
    <col min="10243" max="10243" width="2.625" style="28" customWidth="1"/>
    <col min="10244" max="10244" width="9.625" style="28" customWidth="1"/>
    <col min="10245" max="10245" width="2.625" style="28" customWidth="1"/>
    <col min="10246" max="10246" width="9.625" style="28" customWidth="1"/>
    <col min="10247" max="10247" width="2.625" style="28" customWidth="1"/>
    <col min="10248" max="10248" width="9.625" style="28" customWidth="1"/>
    <col min="10249" max="10249" width="2.625" style="28" customWidth="1"/>
    <col min="10250" max="10250" width="9.625" style="28" customWidth="1"/>
    <col min="10251" max="10251" width="2.625" style="28" customWidth="1"/>
    <col min="10252" max="10252" width="9.625" style="28" customWidth="1"/>
    <col min="10253" max="10253" width="2.625" style="28" customWidth="1"/>
    <col min="10254" max="10254" width="8.5" style="28" bestFit="1" customWidth="1"/>
    <col min="10255" max="10496" width="9" style="28"/>
    <col min="10497" max="10497" width="12.625" style="28" customWidth="1"/>
    <col min="10498" max="10498" width="9.625" style="28" customWidth="1"/>
    <col min="10499" max="10499" width="2.625" style="28" customWidth="1"/>
    <col min="10500" max="10500" width="9.625" style="28" customWidth="1"/>
    <col min="10501" max="10501" width="2.625" style="28" customWidth="1"/>
    <col min="10502" max="10502" width="9.625" style="28" customWidth="1"/>
    <col min="10503" max="10503" width="2.625" style="28" customWidth="1"/>
    <col min="10504" max="10504" width="9.625" style="28" customWidth="1"/>
    <col min="10505" max="10505" width="2.625" style="28" customWidth="1"/>
    <col min="10506" max="10506" width="9.625" style="28" customWidth="1"/>
    <col min="10507" max="10507" width="2.625" style="28" customWidth="1"/>
    <col min="10508" max="10508" width="9.625" style="28" customWidth="1"/>
    <col min="10509" max="10509" width="2.625" style="28" customWidth="1"/>
    <col min="10510" max="10510" width="8.5" style="28" bestFit="1" customWidth="1"/>
    <col min="10511" max="10752" width="9" style="28"/>
    <col min="10753" max="10753" width="12.625" style="28" customWidth="1"/>
    <col min="10754" max="10754" width="9.625" style="28" customWidth="1"/>
    <col min="10755" max="10755" width="2.625" style="28" customWidth="1"/>
    <col min="10756" max="10756" width="9.625" style="28" customWidth="1"/>
    <col min="10757" max="10757" width="2.625" style="28" customWidth="1"/>
    <col min="10758" max="10758" width="9.625" style="28" customWidth="1"/>
    <col min="10759" max="10759" width="2.625" style="28" customWidth="1"/>
    <col min="10760" max="10760" width="9.625" style="28" customWidth="1"/>
    <col min="10761" max="10761" width="2.625" style="28" customWidth="1"/>
    <col min="10762" max="10762" width="9.625" style="28" customWidth="1"/>
    <col min="10763" max="10763" width="2.625" style="28" customWidth="1"/>
    <col min="10764" max="10764" width="9.625" style="28" customWidth="1"/>
    <col min="10765" max="10765" width="2.625" style="28" customWidth="1"/>
    <col min="10766" max="10766" width="8.5" style="28" bestFit="1" customWidth="1"/>
    <col min="10767" max="11008" width="9" style="28"/>
    <col min="11009" max="11009" width="12.625" style="28" customWidth="1"/>
    <col min="11010" max="11010" width="9.625" style="28" customWidth="1"/>
    <col min="11011" max="11011" width="2.625" style="28" customWidth="1"/>
    <col min="11012" max="11012" width="9.625" style="28" customWidth="1"/>
    <col min="11013" max="11013" width="2.625" style="28" customWidth="1"/>
    <col min="11014" max="11014" width="9.625" style="28" customWidth="1"/>
    <col min="11015" max="11015" width="2.625" style="28" customWidth="1"/>
    <col min="11016" max="11016" width="9.625" style="28" customWidth="1"/>
    <col min="11017" max="11017" width="2.625" style="28" customWidth="1"/>
    <col min="11018" max="11018" width="9.625" style="28" customWidth="1"/>
    <col min="11019" max="11019" width="2.625" style="28" customWidth="1"/>
    <col min="11020" max="11020" width="9.625" style="28" customWidth="1"/>
    <col min="11021" max="11021" width="2.625" style="28" customWidth="1"/>
    <col min="11022" max="11022" width="8.5" style="28" bestFit="1" customWidth="1"/>
    <col min="11023" max="11264" width="9" style="28"/>
    <col min="11265" max="11265" width="12.625" style="28" customWidth="1"/>
    <col min="11266" max="11266" width="9.625" style="28" customWidth="1"/>
    <col min="11267" max="11267" width="2.625" style="28" customWidth="1"/>
    <col min="11268" max="11268" width="9.625" style="28" customWidth="1"/>
    <col min="11269" max="11269" width="2.625" style="28" customWidth="1"/>
    <col min="11270" max="11270" width="9.625" style="28" customWidth="1"/>
    <col min="11271" max="11271" width="2.625" style="28" customWidth="1"/>
    <col min="11272" max="11272" width="9.625" style="28" customWidth="1"/>
    <col min="11273" max="11273" width="2.625" style="28" customWidth="1"/>
    <col min="11274" max="11274" width="9.625" style="28" customWidth="1"/>
    <col min="11275" max="11275" width="2.625" style="28" customWidth="1"/>
    <col min="11276" max="11276" width="9.625" style="28" customWidth="1"/>
    <col min="11277" max="11277" width="2.625" style="28" customWidth="1"/>
    <col min="11278" max="11278" width="8.5" style="28" bestFit="1" customWidth="1"/>
    <col min="11279" max="11520" width="9" style="28"/>
    <col min="11521" max="11521" width="12.625" style="28" customWidth="1"/>
    <col min="11522" max="11522" width="9.625" style="28" customWidth="1"/>
    <col min="11523" max="11523" width="2.625" style="28" customWidth="1"/>
    <col min="11524" max="11524" width="9.625" style="28" customWidth="1"/>
    <col min="11525" max="11525" width="2.625" style="28" customWidth="1"/>
    <col min="11526" max="11526" width="9.625" style="28" customWidth="1"/>
    <col min="11527" max="11527" width="2.625" style="28" customWidth="1"/>
    <col min="11528" max="11528" width="9.625" style="28" customWidth="1"/>
    <col min="11529" max="11529" width="2.625" style="28" customWidth="1"/>
    <col min="11530" max="11530" width="9.625" style="28" customWidth="1"/>
    <col min="11531" max="11531" width="2.625" style="28" customWidth="1"/>
    <col min="11532" max="11532" width="9.625" style="28" customWidth="1"/>
    <col min="11533" max="11533" width="2.625" style="28" customWidth="1"/>
    <col min="11534" max="11534" width="8.5" style="28" bestFit="1" customWidth="1"/>
    <col min="11535" max="11776" width="9" style="28"/>
    <col min="11777" max="11777" width="12.625" style="28" customWidth="1"/>
    <col min="11778" max="11778" width="9.625" style="28" customWidth="1"/>
    <col min="11779" max="11779" width="2.625" style="28" customWidth="1"/>
    <col min="11780" max="11780" width="9.625" style="28" customWidth="1"/>
    <col min="11781" max="11781" width="2.625" style="28" customWidth="1"/>
    <col min="11782" max="11782" width="9.625" style="28" customWidth="1"/>
    <col min="11783" max="11783" width="2.625" style="28" customWidth="1"/>
    <col min="11784" max="11784" width="9.625" style="28" customWidth="1"/>
    <col min="11785" max="11785" width="2.625" style="28" customWidth="1"/>
    <col min="11786" max="11786" width="9.625" style="28" customWidth="1"/>
    <col min="11787" max="11787" width="2.625" style="28" customWidth="1"/>
    <col min="11788" max="11788" width="9.625" style="28" customWidth="1"/>
    <col min="11789" max="11789" width="2.625" style="28" customWidth="1"/>
    <col min="11790" max="11790" width="8.5" style="28" bestFit="1" customWidth="1"/>
    <col min="11791" max="12032" width="9" style="28"/>
    <col min="12033" max="12033" width="12.625" style="28" customWidth="1"/>
    <col min="12034" max="12034" width="9.625" style="28" customWidth="1"/>
    <col min="12035" max="12035" width="2.625" style="28" customWidth="1"/>
    <col min="12036" max="12036" width="9.625" style="28" customWidth="1"/>
    <col min="12037" max="12037" width="2.625" style="28" customWidth="1"/>
    <col min="12038" max="12038" width="9.625" style="28" customWidth="1"/>
    <col min="12039" max="12039" width="2.625" style="28" customWidth="1"/>
    <col min="12040" max="12040" width="9.625" style="28" customWidth="1"/>
    <col min="12041" max="12041" width="2.625" style="28" customWidth="1"/>
    <col min="12042" max="12042" width="9.625" style="28" customWidth="1"/>
    <col min="12043" max="12043" width="2.625" style="28" customWidth="1"/>
    <col min="12044" max="12044" width="9.625" style="28" customWidth="1"/>
    <col min="12045" max="12045" width="2.625" style="28" customWidth="1"/>
    <col min="12046" max="12046" width="8.5" style="28" bestFit="1" customWidth="1"/>
    <col min="12047" max="12288" width="9" style="28"/>
    <col min="12289" max="12289" width="12.625" style="28" customWidth="1"/>
    <col min="12290" max="12290" width="9.625" style="28" customWidth="1"/>
    <col min="12291" max="12291" width="2.625" style="28" customWidth="1"/>
    <col min="12292" max="12292" width="9.625" style="28" customWidth="1"/>
    <col min="12293" max="12293" width="2.625" style="28" customWidth="1"/>
    <col min="12294" max="12294" width="9.625" style="28" customWidth="1"/>
    <col min="12295" max="12295" width="2.625" style="28" customWidth="1"/>
    <col min="12296" max="12296" width="9.625" style="28" customWidth="1"/>
    <col min="12297" max="12297" width="2.625" style="28" customWidth="1"/>
    <col min="12298" max="12298" width="9.625" style="28" customWidth="1"/>
    <col min="12299" max="12299" width="2.625" style="28" customWidth="1"/>
    <col min="12300" max="12300" width="9.625" style="28" customWidth="1"/>
    <col min="12301" max="12301" width="2.625" style="28" customWidth="1"/>
    <col min="12302" max="12302" width="8.5" style="28" bestFit="1" customWidth="1"/>
    <col min="12303" max="12544" width="9" style="28"/>
    <col min="12545" max="12545" width="12.625" style="28" customWidth="1"/>
    <col min="12546" max="12546" width="9.625" style="28" customWidth="1"/>
    <col min="12547" max="12547" width="2.625" style="28" customWidth="1"/>
    <col min="12548" max="12548" width="9.625" style="28" customWidth="1"/>
    <col min="12549" max="12549" width="2.625" style="28" customWidth="1"/>
    <col min="12550" max="12550" width="9.625" style="28" customWidth="1"/>
    <col min="12551" max="12551" width="2.625" style="28" customWidth="1"/>
    <col min="12552" max="12552" width="9.625" style="28" customWidth="1"/>
    <col min="12553" max="12553" width="2.625" style="28" customWidth="1"/>
    <col min="12554" max="12554" width="9.625" style="28" customWidth="1"/>
    <col min="12555" max="12555" width="2.625" style="28" customWidth="1"/>
    <col min="12556" max="12556" width="9.625" style="28" customWidth="1"/>
    <col min="12557" max="12557" width="2.625" style="28" customWidth="1"/>
    <col min="12558" max="12558" width="8.5" style="28" bestFit="1" customWidth="1"/>
    <col min="12559" max="12800" width="9" style="28"/>
    <col min="12801" max="12801" width="12.625" style="28" customWidth="1"/>
    <col min="12802" max="12802" width="9.625" style="28" customWidth="1"/>
    <col min="12803" max="12803" width="2.625" style="28" customWidth="1"/>
    <col min="12804" max="12804" width="9.625" style="28" customWidth="1"/>
    <col min="12805" max="12805" width="2.625" style="28" customWidth="1"/>
    <col min="12806" max="12806" width="9.625" style="28" customWidth="1"/>
    <col min="12807" max="12807" width="2.625" style="28" customWidth="1"/>
    <col min="12808" max="12808" width="9.625" style="28" customWidth="1"/>
    <col min="12809" max="12809" width="2.625" style="28" customWidth="1"/>
    <col min="12810" max="12810" width="9.625" style="28" customWidth="1"/>
    <col min="12811" max="12811" width="2.625" style="28" customWidth="1"/>
    <col min="12812" max="12812" width="9.625" style="28" customWidth="1"/>
    <col min="12813" max="12813" width="2.625" style="28" customWidth="1"/>
    <col min="12814" max="12814" width="8.5" style="28" bestFit="1" customWidth="1"/>
    <col min="12815" max="13056" width="9" style="28"/>
    <col min="13057" max="13057" width="12.625" style="28" customWidth="1"/>
    <col min="13058" max="13058" width="9.625" style="28" customWidth="1"/>
    <col min="13059" max="13059" width="2.625" style="28" customWidth="1"/>
    <col min="13060" max="13060" width="9.625" style="28" customWidth="1"/>
    <col min="13061" max="13061" width="2.625" style="28" customWidth="1"/>
    <col min="13062" max="13062" width="9.625" style="28" customWidth="1"/>
    <col min="13063" max="13063" width="2.625" style="28" customWidth="1"/>
    <col min="13064" max="13064" width="9.625" style="28" customWidth="1"/>
    <col min="13065" max="13065" width="2.625" style="28" customWidth="1"/>
    <col min="13066" max="13066" width="9.625" style="28" customWidth="1"/>
    <col min="13067" max="13067" width="2.625" style="28" customWidth="1"/>
    <col min="13068" max="13068" width="9.625" style="28" customWidth="1"/>
    <col min="13069" max="13069" width="2.625" style="28" customWidth="1"/>
    <col min="13070" max="13070" width="8.5" style="28" bestFit="1" customWidth="1"/>
    <col min="13071" max="13312" width="9" style="28"/>
    <col min="13313" max="13313" width="12.625" style="28" customWidth="1"/>
    <col min="13314" max="13314" width="9.625" style="28" customWidth="1"/>
    <col min="13315" max="13315" width="2.625" style="28" customWidth="1"/>
    <col min="13316" max="13316" width="9.625" style="28" customWidth="1"/>
    <col min="13317" max="13317" width="2.625" style="28" customWidth="1"/>
    <col min="13318" max="13318" width="9.625" style="28" customWidth="1"/>
    <col min="13319" max="13319" width="2.625" style="28" customWidth="1"/>
    <col min="13320" max="13320" width="9.625" style="28" customWidth="1"/>
    <col min="13321" max="13321" width="2.625" style="28" customWidth="1"/>
    <col min="13322" max="13322" width="9.625" style="28" customWidth="1"/>
    <col min="13323" max="13323" width="2.625" style="28" customWidth="1"/>
    <col min="13324" max="13324" width="9.625" style="28" customWidth="1"/>
    <col min="13325" max="13325" width="2.625" style="28" customWidth="1"/>
    <col min="13326" max="13326" width="8.5" style="28" bestFit="1" customWidth="1"/>
    <col min="13327" max="13568" width="9" style="28"/>
    <col min="13569" max="13569" width="12.625" style="28" customWidth="1"/>
    <col min="13570" max="13570" width="9.625" style="28" customWidth="1"/>
    <col min="13571" max="13571" width="2.625" style="28" customWidth="1"/>
    <col min="13572" max="13572" width="9.625" style="28" customWidth="1"/>
    <col min="13573" max="13573" width="2.625" style="28" customWidth="1"/>
    <col min="13574" max="13574" width="9.625" style="28" customWidth="1"/>
    <col min="13575" max="13575" width="2.625" style="28" customWidth="1"/>
    <col min="13576" max="13576" width="9.625" style="28" customWidth="1"/>
    <col min="13577" max="13577" width="2.625" style="28" customWidth="1"/>
    <col min="13578" max="13578" width="9.625" style="28" customWidth="1"/>
    <col min="13579" max="13579" width="2.625" style="28" customWidth="1"/>
    <col min="13580" max="13580" width="9.625" style="28" customWidth="1"/>
    <col min="13581" max="13581" width="2.625" style="28" customWidth="1"/>
    <col min="13582" max="13582" width="8.5" style="28" bestFit="1" customWidth="1"/>
    <col min="13583" max="13824" width="9" style="28"/>
    <col min="13825" max="13825" width="12.625" style="28" customWidth="1"/>
    <col min="13826" max="13826" width="9.625" style="28" customWidth="1"/>
    <col min="13827" max="13827" width="2.625" style="28" customWidth="1"/>
    <col min="13828" max="13828" width="9.625" style="28" customWidth="1"/>
    <col min="13829" max="13829" width="2.625" style="28" customWidth="1"/>
    <col min="13830" max="13830" width="9.625" style="28" customWidth="1"/>
    <col min="13831" max="13831" width="2.625" style="28" customWidth="1"/>
    <col min="13832" max="13832" width="9.625" style="28" customWidth="1"/>
    <col min="13833" max="13833" width="2.625" style="28" customWidth="1"/>
    <col min="13834" max="13834" width="9.625" style="28" customWidth="1"/>
    <col min="13835" max="13835" width="2.625" style="28" customWidth="1"/>
    <col min="13836" max="13836" width="9.625" style="28" customWidth="1"/>
    <col min="13837" max="13837" width="2.625" style="28" customWidth="1"/>
    <col min="13838" max="13838" width="8.5" style="28" bestFit="1" customWidth="1"/>
    <col min="13839" max="14080" width="9" style="28"/>
    <col min="14081" max="14081" width="12.625" style="28" customWidth="1"/>
    <col min="14082" max="14082" width="9.625" style="28" customWidth="1"/>
    <col min="14083" max="14083" width="2.625" style="28" customWidth="1"/>
    <col min="14084" max="14084" width="9.625" style="28" customWidth="1"/>
    <col min="14085" max="14085" width="2.625" style="28" customWidth="1"/>
    <col min="14086" max="14086" width="9.625" style="28" customWidth="1"/>
    <col min="14087" max="14087" width="2.625" style="28" customWidth="1"/>
    <col min="14088" max="14088" width="9.625" style="28" customWidth="1"/>
    <col min="14089" max="14089" width="2.625" style="28" customWidth="1"/>
    <col min="14090" max="14090" width="9.625" style="28" customWidth="1"/>
    <col min="14091" max="14091" width="2.625" style="28" customWidth="1"/>
    <col min="14092" max="14092" width="9.625" style="28" customWidth="1"/>
    <col min="14093" max="14093" width="2.625" style="28" customWidth="1"/>
    <col min="14094" max="14094" width="8.5" style="28" bestFit="1" customWidth="1"/>
    <col min="14095" max="14336" width="9" style="28"/>
    <col min="14337" max="14337" width="12.625" style="28" customWidth="1"/>
    <col min="14338" max="14338" width="9.625" style="28" customWidth="1"/>
    <col min="14339" max="14339" width="2.625" style="28" customWidth="1"/>
    <col min="14340" max="14340" width="9.625" style="28" customWidth="1"/>
    <col min="14341" max="14341" width="2.625" style="28" customWidth="1"/>
    <col min="14342" max="14342" width="9.625" style="28" customWidth="1"/>
    <col min="14343" max="14343" width="2.625" style="28" customWidth="1"/>
    <col min="14344" max="14344" width="9.625" style="28" customWidth="1"/>
    <col min="14345" max="14345" width="2.625" style="28" customWidth="1"/>
    <col min="14346" max="14346" width="9.625" style="28" customWidth="1"/>
    <col min="14347" max="14347" width="2.625" style="28" customWidth="1"/>
    <col min="14348" max="14348" width="9.625" style="28" customWidth="1"/>
    <col min="14349" max="14349" width="2.625" style="28" customWidth="1"/>
    <col min="14350" max="14350" width="8.5" style="28" bestFit="1" customWidth="1"/>
    <col min="14351" max="14592" width="9" style="28"/>
    <col min="14593" max="14593" width="12.625" style="28" customWidth="1"/>
    <col min="14594" max="14594" width="9.625" style="28" customWidth="1"/>
    <col min="14595" max="14595" width="2.625" style="28" customWidth="1"/>
    <col min="14596" max="14596" width="9.625" style="28" customWidth="1"/>
    <col min="14597" max="14597" width="2.625" style="28" customWidth="1"/>
    <col min="14598" max="14598" width="9.625" style="28" customWidth="1"/>
    <col min="14599" max="14599" width="2.625" style="28" customWidth="1"/>
    <col min="14600" max="14600" width="9.625" style="28" customWidth="1"/>
    <col min="14601" max="14601" width="2.625" style="28" customWidth="1"/>
    <col min="14602" max="14602" width="9.625" style="28" customWidth="1"/>
    <col min="14603" max="14603" width="2.625" style="28" customWidth="1"/>
    <col min="14604" max="14604" width="9.625" style="28" customWidth="1"/>
    <col min="14605" max="14605" width="2.625" style="28" customWidth="1"/>
    <col min="14606" max="14606" width="8.5" style="28" bestFit="1" customWidth="1"/>
    <col min="14607" max="14848" width="9" style="28"/>
    <col min="14849" max="14849" width="12.625" style="28" customWidth="1"/>
    <col min="14850" max="14850" width="9.625" style="28" customWidth="1"/>
    <col min="14851" max="14851" width="2.625" style="28" customWidth="1"/>
    <col min="14852" max="14852" width="9.625" style="28" customWidth="1"/>
    <col min="14853" max="14853" width="2.625" style="28" customWidth="1"/>
    <col min="14854" max="14854" width="9.625" style="28" customWidth="1"/>
    <col min="14855" max="14855" width="2.625" style="28" customWidth="1"/>
    <col min="14856" max="14856" width="9.625" style="28" customWidth="1"/>
    <col min="14857" max="14857" width="2.625" style="28" customWidth="1"/>
    <col min="14858" max="14858" width="9.625" style="28" customWidth="1"/>
    <col min="14859" max="14859" width="2.625" style="28" customWidth="1"/>
    <col min="14860" max="14860" width="9.625" style="28" customWidth="1"/>
    <col min="14861" max="14861" width="2.625" style="28" customWidth="1"/>
    <col min="14862" max="14862" width="8.5" style="28" bestFit="1" customWidth="1"/>
    <col min="14863" max="15104" width="9" style="28"/>
    <col min="15105" max="15105" width="12.625" style="28" customWidth="1"/>
    <col min="15106" max="15106" width="9.625" style="28" customWidth="1"/>
    <col min="15107" max="15107" width="2.625" style="28" customWidth="1"/>
    <col min="15108" max="15108" width="9.625" style="28" customWidth="1"/>
    <col min="15109" max="15109" width="2.625" style="28" customWidth="1"/>
    <col min="15110" max="15110" width="9.625" style="28" customWidth="1"/>
    <col min="15111" max="15111" width="2.625" style="28" customWidth="1"/>
    <col min="15112" max="15112" width="9.625" style="28" customWidth="1"/>
    <col min="15113" max="15113" width="2.625" style="28" customWidth="1"/>
    <col min="15114" max="15114" width="9.625" style="28" customWidth="1"/>
    <col min="15115" max="15115" width="2.625" style="28" customWidth="1"/>
    <col min="15116" max="15116" width="9.625" style="28" customWidth="1"/>
    <col min="15117" max="15117" width="2.625" style="28" customWidth="1"/>
    <col min="15118" max="15118" width="8.5" style="28" bestFit="1" customWidth="1"/>
    <col min="15119" max="15360" width="9" style="28"/>
    <col min="15361" max="15361" width="12.625" style="28" customWidth="1"/>
    <col min="15362" max="15362" width="9.625" style="28" customWidth="1"/>
    <col min="15363" max="15363" width="2.625" style="28" customWidth="1"/>
    <col min="15364" max="15364" width="9.625" style="28" customWidth="1"/>
    <col min="15365" max="15365" width="2.625" style="28" customWidth="1"/>
    <col min="15366" max="15366" width="9.625" style="28" customWidth="1"/>
    <col min="15367" max="15367" width="2.625" style="28" customWidth="1"/>
    <col min="15368" max="15368" width="9.625" style="28" customWidth="1"/>
    <col min="15369" max="15369" width="2.625" style="28" customWidth="1"/>
    <col min="15370" max="15370" width="9.625" style="28" customWidth="1"/>
    <col min="15371" max="15371" width="2.625" style="28" customWidth="1"/>
    <col min="15372" max="15372" width="9.625" style="28" customWidth="1"/>
    <col min="15373" max="15373" width="2.625" style="28" customWidth="1"/>
    <col min="15374" max="15374" width="8.5" style="28" bestFit="1" customWidth="1"/>
    <col min="15375" max="15616" width="9" style="28"/>
    <col min="15617" max="15617" width="12.625" style="28" customWidth="1"/>
    <col min="15618" max="15618" width="9.625" style="28" customWidth="1"/>
    <col min="15619" max="15619" width="2.625" style="28" customWidth="1"/>
    <col min="15620" max="15620" width="9.625" style="28" customWidth="1"/>
    <col min="15621" max="15621" width="2.625" style="28" customWidth="1"/>
    <col min="15622" max="15622" width="9.625" style="28" customWidth="1"/>
    <col min="15623" max="15623" width="2.625" style="28" customWidth="1"/>
    <col min="15624" max="15624" width="9.625" style="28" customWidth="1"/>
    <col min="15625" max="15625" width="2.625" style="28" customWidth="1"/>
    <col min="15626" max="15626" width="9.625" style="28" customWidth="1"/>
    <col min="15627" max="15627" width="2.625" style="28" customWidth="1"/>
    <col min="15628" max="15628" width="9.625" style="28" customWidth="1"/>
    <col min="15629" max="15629" width="2.625" style="28" customWidth="1"/>
    <col min="15630" max="15630" width="8.5" style="28" bestFit="1" customWidth="1"/>
    <col min="15631" max="15872" width="9" style="28"/>
    <col min="15873" max="15873" width="12.625" style="28" customWidth="1"/>
    <col min="15874" max="15874" width="9.625" style="28" customWidth="1"/>
    <col min="15875" max="15875" width="2.625" style="28" customWidth="1"/>
    <col min="15876" max="15876" width="9.625" style="28" customWidth="1"/>
    <col min="15877" max="15877" width="2.625" style="28" customWidth="1"/>
    <col min="15878" max="15878" width="9.625" style="28" customWidth="1"/>
    <col min="15879" max="15879" width="2.625" style="28" customWidth="1"/>
    <col min="15880" max="15880" width="9.625" style="28" customWidth="1"/>
    <col min="15881" max="15881" width="2.625" style="28" customWidth="1"/>
    <col min="15882" max="15882" width="9.625" style="28" customWidth="1"/>
    <col min="15883" max="15883" width="2.625" style="28" customWidth="1"/>
    <col min="15884" max="15884" width="9.625" style="28" customWidth="1"/>
    <col min="15885" max="15885" width="2.625" style="28" customWidth="1"/>
    <col min="15886" max="15886" width="8.5" style="28" bestFit="1" customWidth="1"/>
    <col min="15887" max="16128" width="9" style="28"/>
    <col min="16129" max="16129" width="12.625" style="28" customWidth="1"/>
    <col min="16130" max="16130" width="9.625" style="28" customWidth="1"/>
    <col min="16131" max="16131" width="2.625" style="28" customWidth="1"/>
    <col min="16132" max="16132" width="9.625" style="28" customWidth="1"/>
    <col min="16133" max="16133" width="2.625" style="28" customWidth="1"/>
    <col min="16134" max="16134" width="9.625" style="28" customWidth="1"/>
    <col min="16135" max="16135" width="2.625" style="28" customWidth="1"/>
    <col min="16136" max="16136" width="9.625" style="28" customWidth="1"/>
    <col min="16137" max="16137" width="2.625" style="28" customWidth="1"/>
    <col min="16138" max="16138" width="9.625" style="28" customWidth="1"/>
    <col min="16139" max="16139" width="2.625" style="28" customWidth="1"/>
    <col min="16140" max="16140" width="9.625" style="28" customWidth="1"/>
    <col min="16141" max="16141" width="2.625" style="28" customWidth="1"/>
    <col min="16142" max="16142" width="8.5" style="28" bestFit="1" customWidth="1"/>
    <col min="16143" max="16384" width="9" style="28"/>
  </cols>
  <sheetData>
    <row r="1" spans="1:13" ht="16.5" customHeight="1" x14ac:dyDescent="0.15">
      <c r="A1" s="2" t="s">
        <v>81</v>
      </c>
      <c r="F1" s="29" t="s">
        <v>82</v>
      </c>
      <c r="M1" s="27" t="s">
        <v>1</v>
      </c>
    </row>
    <row r="2" spans="1:13" ht="16.5" customHeight="1" x14ac:dyDescent="0.15">
      <c r="A2" s="116" t="s">
        <v>83</v>
      </c>
      <c r="B2" s="30" t="s">
        <v>84</v>
      </c>
      <c r="C2" s="30"/>
      <c r="D2" s="30"/>
      <c r="E2" s="30"/>
      <c r="F2" s="30"/>
      <c r="G2" s="31"/>
      <c r="H2" s="32" t="s">
        <v>85</v>
      </c>
      <c r="I2" s="30"/>
      <c r="J2" s="30"/>
      <c r="K2" s="30"/>
      <c r="L2" s="30"/>
      <c r="M2" s="31"/>
    </row>
    <row r="3" spans="1:13" ht="16.5" customHeight="1" x14ac:dyDescent="0.15">
      <c r="A3" s="118"/>
      <c r="B3" s="119" t="s">
        <v>86</v>
      </c>
      <c r="C3" s="119"/>
      <c r="D3" s="119" t="s">
        <v>7</v>
      </c>
      <c r="E3" s="119"/>
      <c r="F3" s="119" t="s">
        <v>8</v>
      </c>
      <c r="G3" s="124"/>
      <c r="H3" s="118" t="s">
        <v>86</v>
      </c>
      <c r="I3" s="119"/>
      <c r="J3" s="119" t="s">
        <v>7</v>
      </c>
      <c r="K3" s="119"/>
      <c r="L3" s="119" t="s">
        <v>8</v>
      </c>
      <c r="M3" s="124"/>
    </row>
    <row r="4" spans="1:13" ht="16.5" customHeight="1" x14ac:dyDescent="0.15">
      <c r="A4" s="33" t="s">
        <v>87</v>
      </c>
      <c r="B4" s="34">
        <f>SUM(B5:B23)</f>
        <v>864100</v>
      </c>
      <c r="C4" s="35"/>
      <c r="D4" s="36">
        <f>SUM(D5:D23)</f>
        <v>410118</v>
      </c>
      <c r="E4" s="36"/>
      <c r="F4" s="34">
        <f>SUM(F5:F23)</f>
        <v>453982</v>
      </c>
      <c r="G4" s="37"/>
      <c r="H4" s="38">
        <f>SUM(H5:H23)</f>
        <v>878626</v>
      </c>
      <c r="I4" s="36"/>
      <c r="J4" s="34">
        <f>SUM(J5:J23)</f>
        <v>416568</v>
      </c>
      <c r="K4" s="35"/>
      <c r="L4" s="36">
        <f>SUM(L5:L23)</f>
        <v>462058</v>
      </c>
      <c r="M4" s="9"/>
    </row>
    <row r="5" spans="1:13" ht="16.5" customHeight="1" x14ac:dyDescent="0.15">
      <c r="A5" s="39" t="s">
        <v>88</v>
      </c>
      <c r="B5" s="40">
        <f>SUM(D5:F5)</f>
        <v>64395</v>
      </c>
      <c r="C5" s="41"/>
      <c r="D5" s="36">
        <v>33119</v>
      </c>
      <c r="E5" s="36"/>
      <c r="F5" s="40">
        <v>31276</v>
      </c>
      <c r="G5" s="42"/>
      <c r="H5" s="38">
        <f>SUM(J5:L5)</f>
        <v>59550</v>
      </c>
      <c r="I5" s="36"/>
      <c r="J5" s="40">
        <v>30491</v>
      </c>
      <c r="K5" s="41"/>
      <c r="L5" s="36">
        <v>29059</v>
      </c>
      <c r="M5" s="9"/>
    </row>
    <row r="6" spans="1:13" ht="16.5" customHeight="1" x14ac:dyDescent="0.15">
      <c r="A6" s="39" t="s">
        <v>89</v>
      </c>
      <c r="B6" s="40">
        <f t="shared" ref="B6:B23" si="0">SUM(D6:F6)</f>
        <v>69694</v>
      </c>
      <c r="C6" s="41"/>
      <c r="D6" s="36">
        <v>35721</v>
      </c>
      <c r="E6" s="36"/>
      <c r="F6" s="40">
        <v>33973</v>
      </c>
      <c r="G6" s="42"/>
      <c r="H6" s="38">
        <f t="shared" ref="H6:H22" si="1">SUM(J6:L6)</f>
        <v>65749</v>
      </c>
      <c r="I6" s="36"/>
      <c r="J6" s="40">
        <v>33819</v>
      </c>
      <c r="K6" s="41"/>
      <c r="L6" s="36">
        <v>31930</v>
      </c>
      <c r="M6" s="9"/>
    </row>
    <row r="7" spans="1:13" ht="16.5" customHeight="1" x14ac:dyDescent="0.15">
      <c r="A7" s="39" t="s">
        <v>90</v>
      </c>
      <c r="B7" s="40">
        <f t="shared" si="0"/>
        <v>66192</v>
      </c>
      <c r="C7" s="41"/>
      <c r="D7" s="36">
        <v>33846</v>
      </c>
      <c r="E7" s="36"/>
      <c r="F7" s="40">
        <v>32346</v>
      </c>
      <c r="G7" s="42"/>
      <c r="H7" s="38">
        <f t="shared" si="1"/>
        <v>70486</v>
      </c>
      <c r="I7" s="36"/>
      <c r="J7" s="40">
        <v>36137</v>
      </c>
      <c r="K7" s="41"/>
      <c r="L7" s="36">
        <v>34349</v>
      </c>
      <c r="M7" s="9"/>
    </row>
    <row r="8" spans="1:13" ht="16.5" customHeight="1" x14ac:dyDescent="0.15">
      <c r="A8" s="39" t="s">
        <v>91</v>
      </c>
      <c r="B8" s="40">
        <f t="shared" si="0"/>
        <v>62023</v>
      </c>
      <c r="C8" s="41"/>
      <c r="D8" s="36">
        <v>30710</v>
      </c>
      <c r="E8" s="36"/>
      <c r="F8" s="40">
        <v>31313</v>
      </c>
      <c r="G8" s="42"/>
      <c r="H8" s="38">
        <f t="shared" si="1"/>
        <v>59816</v>
      </c>
      <c r="I8" s="36"/>
      <c r="J8" s="40">
        <v>29644</v>
      </c>
      <c r="K8" s="41"/>
      <c r="L8" s="36">
        <v>30172</v>
      </c>
      <c r="M8" s="9"/>
    </row>
    <row r="9" spans="1:13" ht="16.5" customHeight="1" x14ac:dyDescent="0.15">
      <c r="A9" s="39" t="s">
        <v>92</v>
      </c>
      <c r="B9" s="40">
        <f t="shared" si="0"/>
        <v>54393</v>
      </c>
      <c r="C9" s="41"/>
      <c r="D9" s="36">
        <v>24799</v>
      </c>
      <c r="E9" s="36"/>
      <c r="F9" s="40">
        <v>29594</v>
      </c>
      <c r="G9" s="42"/>
      <c r="H9" s="38">
        <f t="shared" si="1"/>
        <v>50515</v>
      </c>
      <c r="I9" s="36"/>
      <c r="J9" s="40">
        <v>23150</v>
      </c>
      <c r="K9" s="41"/>
      <c r="L9" s="36">
        <v>27365</v>
      </c>
      <c r="M9" s="9"/>
    </row>
    <row r="10" spans="1:13" ht="16.5" customHeight="1" x14ac:dyDescent="0.15">
      <c r="A10" s="39" t="s">
        <v>93</v>
      </c>
      <c r="B10" s="40">
        <f t="shared" si="0"/>
        <v>64962</v>
      </c>
      <c r="C10" s="41"/>
      <c r="D10" s="36">
        <v>31592</v>
      </c>
      <c r="E10" s="36"/>
      <c r="F10" s="40">
        <v>33370</v>
      </c>
      <c r="G10" s="42"/>
      <c r="H10" s="38">
        <f t="shared" si="1"/>
        <v>55660</v>
      </c>
      <c r="I10" s="36"/>
      <c r="J10" s="40">
        <v>26453</v>
      </c>
      <c r="K10" s="41"/>
      <c r="L10" s="36">
        <v>29207</v>
      </c>
      <c r="M10" s="9"/>
    </row>
    <row r="11" spans="1:13" ht="16.5" customHeight="1" x14ac:dyDescent="0.15">
      <c r="A11" s="39" t="s">
        <v>94</v>
      </c>
      <c r="B11" s="40">
        <f t="shared" si="0"/>
        <v>67164</v>
      </c>
      <c r="C11" s="41"/>
      <c r="D11" s="36">
        <v>33601</v>
      </c>
      <c r="E11" s="36"/>
      <c r="F11" s="40">
        <v>33563</v>
      </c>
      <c r="G11" s="42"/>
      <c r="H11" s="38">
        <f t="shared" si="1"/>
        <v>65375</v>
      </c>
      <c r="I11" s="36"/>
      <c r="J11" s="40">
        <v>32503</v>
      </c>
      <c r="K11" s="41"/>
      <c r="L11" s="36">
        <v>32872</v>
      </c>
      <c r="M11" s="9"/>
    </row>
    <row r="12" spans="1:13" ht="16.5" customHeight="1" x14ac:dyDescent="0.15">
      <c r="A12" s="39" t="s">
        <v>95</v>
      </c>
      <c r="B12" s="40">
        <f t="shared" si="0"/>
        <v>53728</v>
      </c>
      <c r="C12" s="41"/>
      <c r="D12" s="36">
        <v>25502</v>
      </c>
      <c r="E12" s="36"/>
      <c r="F12" s="40">
        <v>28226</v>
      </c>
      <c r="G12" s="42"/>
      <c r="H12" s="38">
        <f t="shared" si="1"/>
        <v>67828</v>
      </c>
      <c r="I12" s="36"/>
      <c r="J12" s="40">
        <v>33994</v>
      </c>
      <c r="K12" s="41"/>
      <c r="L12" s="36">
        <v>33834</v>
      </c>
      <c r="M12" s="9"/>
    </row>
    <row r="13" spans="1:13" ht="16.5" customHeight="1" x14ac:dyDescent="0.15">
      <c r="A13" s="39" t="s">
        <v>96</v>
      </c>
      <c r="B13" s="40">
        <f t="shared" si="0"/>
        <v>54393</v>
      </c>
      <c r="C13" s="41"/>
      <c r="D13" s="36">
        <v>25860</v>
      </c>
      <c r="E13" s="36"/>
      <c r="F13" s="40">
        <v>28533</v>
      </c>
      <c r="G13" s="42"/>
      <c r="H13" s="38">
        <f t="shared" si="1"/>
        <v>53693</v>
      </c>
      <c r="I13" s="36"/>
      <c r="J13" s="40">
        <v>25528</v>
      </c>
      <c r="K13" s="41"/>
      <c r="L13" s="36">
        <v>28165</v>
      </c>
      <c r="M13" s="9"/>
    </row>
    <row r="14" spans="1:13" ht="16.5" customHeight="1" x14ac:dyDescent="0.15">
      <c r="A14" s="39" t="s">
        <v>97</v>
      </c>
      <c r="B14" s="40">
        <f t="shared" si="0"/>
        <v>59613</v>
      </c>
      <c r="C14" s="41"/>
      <c r="D14" s="36">
        <v>28412</v>
      </c>
      <c r="E14" s="36"/>
      <c r="F14" s="40">
        <v>31201</v>
      </c>
      <c r="G14" s="42"/>
      <c r="H14" s="38">
        <f t="shared" si="1"/>
        <v>53641</v>
      </c>
      <c r="I14" s="36"/>
      <c r="J14" s="40">
        <v>25312</v>
      </c>
      <c r="K14" s="41"/>
      <c r="L14" s="36">
        <v>28329</v>
      </c>
      <c r="M14" s="9"/>
    </row>
    <row r="15" spans="1:13" ht="16.5" customHeight="1" x14ac:dyDescent="0.15">
      <c r="A15" s="39" t="s">
        <v>98</v>
      </c>
      <c r="B15" s="40">
        <f t="shared" si="0"/>
        <v>58568</v>
      </c>
      <c r="C15" s="41"/>
      <c r="D15" s="36">
        <v>28008</v>
      </c>
      <c r="E15" s="36"/>
      <c r="F15" s="40">
        <v>30560</v>
      </c>
      <c r="G15" s="42"/>
      <c r="H15" s="38">
        <f t="shared" si="1"/>
        <v>58552</v>
      </c>
      <c r="I15" s="36"/>
      <c r="J15" s="40">
        <v>27717</v>
      </c>
      <c r="K15" s="41"/>
      <c r="L15" s="36">
        <v>30835</v>
      </c>
      <c r="M15" s="9"/>
    </row>
    <row r="16" spans="1:13" ht="16.5" customHeight="1" x14ac:dyDescent="0.15">
      <c r="A16" s="39" t="s">
        <v>99</v>
      </c>
      <c r="B16" s="40">
        <f t="shared" si="0"/>
        <v>48167</v>
      </c>
      <c r="C16" s="41"/>
      <c r="D16" s="36">
        <v>21014</v>
      </c>
      <c r="E16" s="36"/>
      <c r="F16" s="40">
        <v>27153</v>
      </c>
      <c r="G16" s="42"/>
      <c r="H16" s="38">
        <f t="shared" si="1"/>
        <v>57052</v>
      </c>
      <c r="I16" s="36"/>
      <c r="J16" s="40">
        <v>27026</v>
      </c>
      <c r="K16" s="41"/>
      <c r="L16" s="36">
        <v>30026</v>
      </c>
      <c r="M16" s="9"/>
    </row>
    <row r="17" spans="1:13" ht="16.5" customHeight="1" x14ac:dyDescent="0.15">
      <c r="A17" s="39" t="s">
        <v>100</v>
      </c>
      <c r="B17" s="40">
        <f t="shared" si="0"/>
        <v>38518</v>
      </c>
      <c r="C17" s="41"/>
      <c r="D17" s="36">
        <v>16336</v>
      </c>
      <c r="E17" s="36"/>
      <c r="F17" s="40">
        <v>22182</v>
      </c>
      <c r="G17" s="42"/>
      <c r="H17" s="38">
        <f t="shared" si="1"/>
        <v>46486</v>
      </c>
      <c r="I17" s="36"/>
      <c r="J17" s="40">
        <v>20009</v>
      </c>
      <c r="K17" s="41"/>
      <c r="L17" s="36">
        <v>26477</v>
      </c>
      <c r="M17" s="9"/>
    </row>
    <row r="18" spans="1:13" ht="16.5" customHeight="1" x14ac:dyDescent="0.15">
      <c r="A18" s="39" t="s">
        <v>101</v>
      </c>
      <c r="B18" s="40">
        <f t="shared" si="0"/>
        <v>35395</v>
      </c>
      <c r="C18" s="41"/>
      <c r="D18" s="36">
        <v>14774</v>
      </c>
      <c r="E18" s="36"/>
      <c r="F18" s="40">
        <v>20621</v>
      </c>
      <c r="G18" s="42"/>
      <c r="H18" s="38">
        <f t="shared" si="1"/>
        <v>36045</v>
      </c>
      <c r="I18" s="36"/>
      <c r="J18" s="40">
        <v>14939</v>
      </c>
      <c r="K18" s="41"/>
      <c r="L18" s="36">
        <v>21106</v>
      </c>
      <c r="M18" s="9"/>
    </row>
    <row r="19" spans="1:13" ht="16.5" customHeight="1" x14ac:dyDescent="0.15">
      <c r="A19" s="39" t="s">
        <v>102</v>
      </c>
      <c r="B19" s="40">
        <f t="shared" si="0"/>
        <v>28915</v>
      </c>
      <c r="C19" s="41"/>
      <c r="D19" s="36">
        <v>12309</v>
      </c>
      <c r="E19" s="36"/>
      <c r="F19" s="40">
        <v>16606</v>
      </c>
      <c r="G19" s="42"/>
      <c r="H19" s="38">
        <f t="shared" si="1"/>
        <v>31676</v>
      </c>
      <c r="I19" s="36"/>
      <c r="J19" s="40">
        <v>12613</v>
      </c>
      <c r="K19" s="41"/>
      <c r="L19" s="36">
        <v>19063</v>
      </c>
      <c r="M19" s="9"/>
    </row>
    <row r="20" spans="1:13" ht="16.5" customHeight="1" x14ac:dyDescent="0.15">
      <c r="A20" s="39" t="s">
        <v>103</v>
      </c>
      <c r="B20" s="40">
        <f t="shared" si="0"/>
        <v>20357</v>
      </c>
      <c r="C20" s="41"/>
      <c r="D20" s="36">
        <v>8306</v>
      </c>
      <c r="E20" s="36"/>
      <c r="F20" s="40">
        <v>12051</v>
      </c>
      <c r="G20" s="42"/>
      <c r="H20" s="38">
        <f t="shared" si="1"/>
        <v>23766</v>
      </c>
      <c r="I20" s="36"/>
      <c r="J20" s="40">
        <v>9381</v>
      </c>
      <c r="K20" s="41"/>
      <c r="L20" s="36">
        <v>14385</v>
      </c>
      <c r="M20" s="9"/>
    </row>
    <row r="21" spans="1:13" ht="16.5" customHeight="1" x14ac:dyDescent="0.15">
      <c r="A21" s="39" t="s">
        <v>104</v>
      </c>
      <c r="B21" s="40">
        <f t="shared" si="0"/>
        <v>11652</v>
      </c>
      <c r="C21" s="41"/>
      <c r="D21" s="36">
        <v>4322</v>
      </c>
      <c r="E21" s="36"/>
      <c r="F21" s="40">
        <v>7330</v>
      </c>
      <c r="G21" s="42"/>
      <c r="H21" s="38">
        <f t="shared" si="1"/>
        <v>14302</v>
      </c>
      <c r="I21" s="36"/>
      <c r="J21" s="40">
        <v>5234</v>
      </c>
      <c r="K21" s="41"/>
      <c r="L21" s="36">
        <v>9068</v>
      </c>
      <c r="M21" s="9"/>
    </row>
    <row r="22" spans="1:13" ht="16.5" customHeight="1" x14ac:dyDescent="0.15">
      <c r="A22" s="39" t="s">
        <v>105</v>
      </c>
      <c r="B22" s="40">
        <f t="shared" si="0"/>
        <v>5923</v>
      </c>
      <c r="C22" s="41"/>
      <c r="D22" s="36">
        <v>1865</v>
      </c>
      <c r="E22" s="36"/>
      <c r="F22" s="40">
        <v>4058</v>
      </c>
      <c r="G22" s="42"/>
      <c r="H22" s="38">
        <f t="shared" si="1"/>
        <v>8411</v>
      </c>
      <c r="I22" s="36"/>
      <c r="J22" s="40">
        <v>2603</v>
      </c>
      <c r="K22" s="41"/>
      <c r="L22" s="36">
        <v>5808</v>
      </c>
      <c r="M22" s="9"/>
    </row>
    <row r="23" spans="1:13" ht="16.5" customHeight="1" x14ac:dyDescent="0.15">
      <c r="A23" s="43" t="s">
        <v>106</v>
      </c>
      <c r="B23" s="44">
        <f t="shared" si="0"/>
        <v>48</v>
      </c>
      <c r="C23" s="45"/>
      <c r="D23" s="46">
        <v>22</v>
      </c>
      <c r="E23" s="46"/>
      <c r="F23" s="44">
        <v>26</v>
      </c>
      <c r="G23" s="47"/>
      <c r="H23" s="48">
        <f>SUM(J23:L23)</f>
        <v>23</v>
      </c>
      <c r="I23" s="46"/>
      <c r="J23" s="44">
        <v>15</v>
      </c>
      <c r="K23" s="45"/>
      <c r="L23" s="46">
        <v>8</v>
      </c>
      <c r="M23" s="49"/>
    </row>
    <row r="24" spans="1:13" ht="16.5" customHeight="1" x14ac:dyDescent="0.15">
      <c r="A24" s="1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"/>
    </row>
    <row r="25" spans="1:13" ht="16.5" customHeight="1" x14ac:dyDescent="0.15">
      <c r="A25" s="116" t="s">
        <v>83</v>
      </c>
      <c r="B25" s="30" t="s">
        <v>107</v>
      </c>
      <c r="C25" s="30"/>
      <c r="D25" s="30"/>
      <c r="E25" s="30"/>
      <c r="F25" s="30"/>
      <c r="G25" s="31"/>
      <c r="H25" s="32" t="s">
        <v>108</v>
      </c>
      <c r="I25" s="30"/>
      <c r="J25" s="30"/>
      <c r="K25" s="30"/>
      <c r="L25" s="30"/>
      <c r="M25" s="31"/>
    </row>
    <row r="26" spans="1:13" ht="16.5" customHeight="1" x14ac:dyDescent="0.15">
      <c r="A26" s="118"/>
      <c r="B26" s="119" t="s">
        <v>86</v>
      </c>
      <c r="C26" s="119"/>
      <c r="D26" s="119" t="s">
        <v>7</v>
      </c>
      <c r="E26" s="119"/>
      <c r="F26" s="119" t="s">
        <v>8</v>
      </c>
      <c r="G26" s="124"/>
      <c r="H26" s="118" t="s">
        <v>86</v>
      </c>
      <c r="I26" s="119"/>
      <c r="J26" s="119" t="s">
        <v>7</v>
      </c>
      <c r="K26" s="119"/>
      <c r="L26" s="119" t="s">
        <v>8</v>
      </c>
      <c r="M26" s="124"/>
    </row>
    <row r="27" spans="1:13" ht="16.5" customHeight="1" x14ac:dyDescent="0.15">
      <c r="A27" s="33" t="s">
        <v>87</v>
      </c>
      <c r="B27" s="34">
        <f>SUM(B28:B47)</f>
        <v>876300</v>
      </c>
      <c r="C27" s="35"/>
      <c r="D27" s="36">
        <f>SUM(D28:D47)</f>
        <v>413885</v>
      </c>
      <c r="E27" s="36"/>
      <c r="F27" s="34">
        <f>SUM(F28:F47)</f>
        <v>462415</v>
      </c>
      <c r="G27" s="37"/>
      <c r="H27" s="38">
        <f>SUM(H28:H47)</f>
        <v>882329</v>
      </c>
      <c r="I27" s="36"/>
      <c r="J27" s="34">
        <f>SUM(J28:J47)</f>
        <v>417718</v>
      </c>
      <c r="K27" s="35"/>
      <c r="L27" s="36">
        <f>SUM(L28:L47)</f>
        <v>464611</v>
      </c>
      <c r="M27" s="9"/>
    </row>
    <row r="28" spans="1:13" ht="16.5" customHeight="1" x14ac:dyDescent="0.15">
      <c r="A28" s="39" t="s">
        <v>88</v>
      </c>
      <c r="B28" s="40">
        <f>SUM(D28:F28)</f>
        <v>51041</v>
      </c>
      <c r="C28" s="41"/>
      <c r="D28" s="36">
        <v>26134</v>
      </c>
      <c r="E28" s="36"/>
      <c r="F28" s="40">
        <v>24907</v>
      </c>
      <c r="G28" s="42"/>
      <c r="H28" s="38">
        <f>SUM(J28:L28)</f>
        <v>45992</v>
      </c>
      <c r="I28" s="36"/>
      <c r="J28" s="40">
        <v>23762</v>
      </c>
      <c r="K28" s="41"/>
      <c r="L28" s="36">
        <v>22230</v>
      </c>
      <c r="M28" s="9"/>
    </row>
    <row r="29" spans="1:13" ht="16.5" customHeight="1" x14ac:dyDescent="0.15">
      <c r="A29" s="39" t="s">
        <v>89</v>
      </c>
      <c r="B29" s="40">
        <f t="shared" ref="B29:B47" si="2">SUM(D29:F29)</f>
        <v>60021</v>
      </c>
      <c r="C29" s="41"/>
      <c r="D29" s="36">
        <v>30763</v>
      </c>
      <c r="E29" s="36"/>
      <c r="F29" s="40">
        <v>29258</v>
      </c>
      <c r="G29" s="42"/>
      <c r="H29" s="38">
        <f t="shared" ref="H29:H44" si="3">SUM(J29:L29)</f>
        <v>52711</v>
      </c>
      <c r="I29" s="36"/>
      <c r="J29" s="40">
        <v>26991</v>
      </c>
      <c r="K29" s="41"/>
      <c r="L29" s="36">
        <v>25720</v>
      </c>
      <c r="M29" s="9"/>
    </row>
    <row r="30" spans="1:13" ht="16.5" customHeight="1" x14ac:dyDescent="0.15">
      <c r="A30" s="39" t="s">
        <v>90</v>
      </c>
      <c r="B30" s="40">
        <f t="shared" si="2"/>
        <v>66299</v>
      </c>
      <c r="C30" s="41"/>
      <c r="D30" s="36">
        <v>34169</v>
      </c>
      <c r="E30" s="36"/>
      <c r="F30" s="40">
        <v>32130</v>
      </c>
      <c r="G30" s="42"/>
      <c r="H30" s="38">
        <f t="shared" si="3"/>
        <v>61342</v>
      </c>
      <c r="I30" s="36"/>
      <c r="J30" s="40">
        <v>31489</v>
      </c>
      <c r="K30" s="41"/>
      <c r="L30" s="36">
        <v>29853</v>
      </c>
      <c r="M30" s="9"/>
    </row>
    <row r="31" spans="1:13" ht="16.5" customHeight="1" x14ac:dyDescent="0.15">
      <c r="A31" s="39" t="s">
        <v>91</v>
      </c>
      <c r="B31" s="40">
        <f t="shared" si="2"/>
        <v>64252</v>
      </c>
      <c r="C31" s="41"/>
      <c r="D31" s="36">
        <v>32057</v>
      </c>
      <c r="E31" s="36"/>
      <c r="F31" s="40">
        <v>32195</v>
      </c>
      <c r="G31" s="42"/>
      <c r="H31" s="38">
        <f t="shared" si="3"/>
        <v>62429</v>
      </c>
      <c r="I31" s="36"/>
      <c r="J31" s="40">
        <v>31717</v>
      </c>
      <c r="K31" s="41"/>
      <c r="L31" s="36">
        <v>30712</v>
      </c>
      <c r="M31" s="9"/>
    </row>
    <row r="32" spans="1:13" ht="16.5" customHeight="1" x14ac:dyDescent="0.15">
      <c r="A32" s="39" t="s">
        <v>92</v>
      </c>
      <c r="B32" s="40">
        <f t="shared" si="2"/>
        <v>47233</v>
      </c>
      <c r="C32" s="41"/>
      <c r="D32" s="36">
        <v>21443</v>
      </c>
      <c r="E32" s="36"/>
      <c r="F32" s="40">
        <v>25790</v>
      </c>
      <c r="G32" s="42"/>
      <c r="H32" s="38">
        <f t="shared" si="3"/>
        <v>53624</v>
      </c>
      <c r="I32" s="36"/>
      <c r="J32" s="40">
        <v>25676</v>
      </c>
      <c r="K32" s="41"/>
      <c r="L32" s="36">
        <v>27948</v>
      </c>
      <c r="M32" s="9"/>
    </row>
    <row r="33" spans="1:13" ht="16.5" customHeight="1" x14ac:dyDescent="0.15">
      <c r="A33" s="39" t="s">
        <v>93</v>
      </c>
      <c r="B33" s="40">
        <f t="shared" si="2"/>
        <v>49665</v>
      </c>
      <c r="C33" s="41"/>
      <c r="D33" s="36">
        <v>23295</v>
      </c>
      <c r="E33" s="36"/>
      <c r="F33" s="40">
        <v>26370</v>
      </c>
      <c r="G33" s="42"/>
      <c r="H33" s="38">
        <f t="shared" si="3"/>
        <v>48555</v>
      </c>
      <c r="I33" s="36"/>
      <c r="J33" s="40">
        <v>22898</v>
      </c>
      <c r="K33" s="41"/>
      <c r="L33" s="36">
        <v>25657</v>
      </c>
      <c r="M33" s="9"/>
    </row>
    <row r="34" spans="1:13" ht="16.5" customHeight="1" x14ac:dyDescent="0.15">
      <c r="A34" s="39" t="s">
        <v>94</v>
      </c>
      <c r="B34" s="40">
        <f t="shared" si="2"/>
        <v>54730</v>
      </c>
      <c r="C34" s="41"/>
      <c r="D34" s="36">
        <v>26546</v>
      </c>
      <c r="E34" s="36"/>
      <c r="F34" s="40">
        <v>28184</v>
      </c>
      <c r="G34" s="42"/>
      <c r="H34" s="38">
        <f t="shared" si="3"/>
        <v>50386</v>
      </c>
      <c r="I34" s="36"/>
      <c r="J34" s="40">
        <v>24272</v>
      </c>
      <c r="K34" s="41"/>
      <c r="L34" s="36">
        <v>26114</v>
      </c>
      <c r="M34" s="9"/>
    </row>
    <row r="35" spans="1:13" ht="16.5" customHeight="1" x14ac:dyDescent="0.15">
      <c r="A35" s="39" t="s">
        <v>95</v>
      </c>
      <c r="B35" s="40">
        <f t="shared" si="2"/>
        <v>65296</v>
      </c>
      <c r="C35" s="41"/>
      <c r="D35" s="36">
        <v>32503</v>
      </c>
      <c r="E35" s="36"/>
      <c r="F35" s="40">
        <v>32793</v>
      </c>
      <c r="G35" s="42"/>
      <c r="H35" s="38">
        <f t="shared" si="3"/>
        <v>56159</v>
      </c>
      <c r="I35" s="36"/>
      <c r="J35" s="40">
        <v>27458</v>
      </c>
      <c r="K35" s="41"/>
      <c r="L35" s="36">
        <v>28701</v>
      </c>
      <c r="M35" s="9"/>
    </row>
    <row r="36" spans="1:13" ht="16.5" customHeight="1" x14ac:dyDescent="0.15">
      <c r="A36" s="39" t="s">
        <v>96</v>
      </c>
      <c r="B36" s="40">
        <f t="shared" si="2"/>
        <v>67232</v>
      </c>
      <c r="C36" s="41"/>
      <c r="D36" s="36">
        <v>33556</v>
      </c>
      <c r="E36" s="36"/>
      <c r="F36" s="40">
        <v>33676</v>
      </c>
      <c r="G36" s="42"/>
      <c r="H36" s="38">
        <f t="shared" si="3"/>
        <v>66429</v>
      </c>
      <c r="I36" s="36"/>
      <c r="J36" s="40">
        <v>33195</v>
      </c>
      <c r="K36" s="41"/>
      <c r="L36" s="36">
        <v>33234</v>
      </c>
      <c r="M36" s="9"/>
    </row>
    <row r="37" spans="1:13" ht="16.5" customHeight="1" x14ac:dyDescent="0.15">
      <c r="A37" s="39" t="s">
        <v>97</v>
      </c>
      <c r="B37" s="40">
        <f t="shared" si="2"/>
        <v>52744</v>
      </c>
      <c r="C37" s="41"/>
      <c r="D37" s="36">
        <v>24983</v>
      </c>
      <c r="E37" s="36"/>
      <c r="F37" s="40">
        <v>27761</v>
      </c>
      <c r="G37" s="42"/>
      <c r="H37" s="38">
        <f t="shared" si="3"/>
        <v>67602</v>
      </c>
      <c r="I37" s="36"/>
      <c r="J37" s="40">
        <v>33943</v>
      </c>
      <c r="K37" s="41"/>
      <c r="L37" s="36">
        <v>33659</v>
      </c>
      <c r="M37" s="9"/>
    </row>
    <row r="38" spans="1:13" ht="16.5" customHeight="1" x14ac:dyDescent="0.15">
      <c r="A38" s="39" t="s">
        <v>98</v>
      </c>
      <c r="B38" s="40">
        <f t="shared" si="2"/>
        <v>52534</v>
      </c>
      <c r="C38" s="41"/>
      <c r="D38" s="36">
        <v>24553</v>
      </c>
      <c r="E38" s="36"/>
      <c r="F38" s="40">
        <v>27981</v>
      </c>
      <c r="G38" s="42"/>
      <c r="H38" s="38">
        <f t="shared" si="3"/>
        <v>52432</v>
      </c>
      <c r="I38" s="36"/>
      <c r="J38" s="40">
        <v>24761</v>
      </c>
      <c r="K38" s="41"/>
      <c r="L38" s="36">
        <v>27671</v>
      </c>
      <c r="M38" s="9"/>
    </row>
    <row r="39" spans="1:13" ht="16.5" customHeight="1" x14ac:dyDescent="0.15">
      <c r="A39" s="39" t="s">
        <v>99</v>
      </c>
      <c r="B39" s="40">
        <f t="shared" si="2"/>
        <v>57100</v>
      </c>
      <c r="C39" s="41"/>
      <c r="D39" s="36">
        <v>26676</v>
      </c>
      <c r="E39" s="36"/>
      <c r="F39" s="40">
        <v>30424</v>
      </c>
      <c r="G39" s="42"/>
      <c r="H39" s="38">
        <f t="shared" si="3"/>
        <v>52095</v>
      </c>
      <c r="I39" s="36"/>
      <c r="J39" s="40">
        <v>24236</v>
      </c>
      <c r="K39" s="41"/>
      <c r="L39" s="36">
        <v>27859</v>
      </c>
      <c r="M39" s="9"/>
    </row>
    <row r="40" spans="1:13" ht="16.5" customHeight="1" x14ac:dyDescent="0.15">
      <c r="A40" s="39" t="s">
        <v>100</v>
      </c>
      <c r="B40" s="40">
        <f t="shared" si="2"/>
        <v>55031</v>
      </c>
      <c r="C40" s="41"/>
      <c r="D40" s="36">
        <v>25677</v>
      </c>
      <c r="E40" s="36"/>
      <c r="F40" s="40">
        <v>29354</v>
      </c>
      <c r="G40" s="42"/>
      <c r="H40" s="38">
        <f t="shared" si="3"/>
        <v>55403</v>
      </c>
      <c r="I40" s="36"/>
      <c r="J40" s="40">
        <v>25525</v>
      </c>
      <c r="K40" s="41"/>
      <c r="L40" s="36">
        <v>29878</v>
      </c>
      <c r="M40" s="9"/>
    </row>
    <row r="41" spans="1:13" ht="16.5" customHeight="1" x14ac:dyDescent="0.15">
      <c r="A41" s="39" t="s">
        <v>101</v>
      </c>
      <c r="B41" s="40">
        <f t="shared" si="2"/>
        <v>43798</v>
      </c>
      <c r="C41" s="41"/>
      <c r="D41" s="36">
        <v>18442</v>
      </c>
      <c r="E41" s="36"/>
      <c r="F41" s="40">
        <v>25356</v>
      </c>
      <c r="G41" s="42"/>
      <c r="H41" s="38">
        <f t="shared" si="3"/>
        <v>52238</v>
      </c>
      <c r="I41" s="36"/>
      <c r="J41" s="40">
        <v>23658</v>
      </c>
      <c r="K41" s="41"/>
      <c r="L41" s="36">
        <v>28580</v>
      </c>
      <c r="M41" s="9"/>
    </row>
    <row r="42" spans="1:13" ht="16.5" customHeight="1" x14ac:dyDescent="0.15">
      <c r="A42" s="39" t="s">
        <v>102</v>
      </c>
      <c r="B42" s="40">
        <f t="shared" si="2"/>
        <v>32824</v>
      </c>
      <c r="C42" s="41"/>
      <c r="D42" s="36">
        <v>13064</v>
      </c>
      <c r="E42" s="36"/>
      <c r="F42" s="40">
        <v>19760</v>
      </c>
      <c r="G42" s="42"/>
      <c r="H42" s="38">
        <f t="shared" si="3"/>
        <v>40288</v>
      </c>
      <c r="I42" s="36"/>
      <c r="J42" s="40">
        <v>16242</v>
      </c>
      <c r="K42" s="41"/>
      <c r="L42" s="36">
        <v>24046</v>
      </c>
      <c r="M42" s="9"/>
    </row>
    <row r="43" spans="1:13" ht="16.5" customHeight="1" x14ac:dyDescent="0.15">
      <c r="A43" s="39" t="s">
        <v>103</v>
      </c>
      <c r="B43" s="40">
        <f t="shared" si="2"/>
        <v>26802</v>
      </c>
      <c r="C43" s="41"/>
      <c r="D43" s="36">
        <v>10006</v>
      </c>
      <c r="E43" s="36"/>
      <c r="F43" s="40">
        <v>16796</v>
      </c>
      <c r="G43" s="42"/>
      <c r="H43" s="38">
        <f t="shared" si="3"/>
        <v>28312</v>
      </c>
      <c r="I43" s="36"/>
      <c r="J43" s="40">
        <v>10544</v>
      </c>
      <c r="K43" s="41"/>
      <c r="L43" s="36">
        <v>17768</v>
      </c>
      <c r="M43" s="9"/>
    </row>
    <row r="44" spans="1:13" ht="16.5" customHeight="1" x14ac:dyDescent="0.15">
      <c r="A44" s="39" t="s">
        <v>104</v>
      </c>
      <c r="B44" s="40">
        <f t="shared" si="2"/>
        <v>17608</v>
      </c>
      <c r="C44" s="41"/>
      <c r="D44" s="36">
        <v>6236</v>
      </c>
      <c r="E44" s="36"/>
      <c r="F44" s="40">
        <v>11372</v>
      </c>
      <c r="G44" s="42"/>
      <c r="H44" s="38">
        <f t="shared" si="3"/>
        <v>20539</v>
      </c>
      <c r="I44" s="36"/>
      <c r="J44" s="40">
        <v>6845</v>
      </c>
      <c r="K44" s="41"/>
      <c r="L44" s="36">
        <v>13694</v>
      </c>
      <c r="M44" s="9"/>
    </row>
    <row r="45" spans="1:13" ht="16.5" customHeight="1" x14ac:dyDescent="0.15">
      <c r="A45" s="39" t="s">
        <v>109</v>
      </c>
      <c r="B45" s="40">
        <f t="shared" si="2"/>
        <v>8582</v>
      </c>
      <c r="C45" s="41"/>
      <c r="D45" s="36">
        <v>2774</v>
      </c>
      <c r="E45" s="36"/>
      <c r="F45" s="40">
        <v>5808</v>
      </c>
      <c r="G45" s="42"/>
      <c r="H45" s="50">
        <f>SUM(J45:L45)</f>
        <v>11059</v>
      </c>
      <c r="I45" s="51"/>
      <c r="J45" s="52">
        <v>3337</v>
      </c>
      <c r="K45" s="53"/>
      <c r="L45" s="51">
        <v>7722</v>
      </c>
      <c r="M45" s="9"/>
    </row>
    <row r="46" spans="1:13" ht="16.5" customHeight="1" x14ac:dyDescent="0.15">
      <c r="A46" s="39" t="s">
        <v>110</v>
      </c>
      <c r="B46" s="40">
        <f t="shared" si="2"/>
        <v>3177</v>
      </c>
      <c r="C46" s="41"/>
      <c r="D46" s="36">
        <v>791</v>
      </c>
      <c r="E46" s="36"/>
      <c r="F46" s="40">
        <v>2386</v>
      </c>
      <c r="G46" s="42"/>
      <c r="H46" s="38">
        <f>SUM(J46:L46)</f>
        <v>4725</v>
      </c>
      <c r="I46" s="36"/>
      <c r="J46" s="40">
        <v>1161</v>
      </c>
      <c r="K46" s="41"/>
      <c r="L46" s="36">
        <v>3564</v>
      </c>
      <c r="M46" s="9"/>
    </row>
    <row r="47" spans="1:13" ht="16.5" customHeight="1" x14ac:dyDescent="0.15">
      <c r="A47" s="43" t="s">
        <v>106</v>
      </c>
      <c r="B47" s="44">
        <f t="shared" si="2"/>
        <v>331</v>
      </c>
      <c r="C47" s="45"/>
      <c r="D47" s="46">
        <v>217</v>
      </c>
      <c r="E47" s="46"/>
      <c r="F47" s="44">
        <v>114</v>
      </c>
      <c r="G47" s="47"/>
      <c r="H47" s="48">
        <v>9</v>
      </c>
      <c r="I47" s="46"/>
      <c r="J47" s="44">
        <v>8</v>
      </c>
      <c r="K47" s="45"/>
      <c r="L47" s="46">
        <v>1</v>
      </c>
      <c r="M47" s="49"/>
    </row>
    <row r="48" spans="1:13" ht="16.5" customHeight="1" x14ac:dyDescent="0.15">
      <c r="A48" s="1" t="s">
        <v>111</v>
      </c>
      <c r="B48" s="1"/>
      <c r="C48" s="1"/>
      <c r="D48" s="1"/>
      <c r="E48" s="1"/>
      <c r="F48" s="1"/>
      <c r="G48" s="1"/>
      <c r="H48" s="36"/>
      <c r="I48" s="36"/>
      <c r="J48" s="36"/>
      <c r="K48" s="36"/>
      <c r="L48" s="36"/>
      <c r="M48" s="1"/>
    </row>
    <row r="49" spans="1:13" ht="16.5" customHeight="1" x14ac:dyDescent="0.15">
      <c r="A49" s="2" t="s">
        <v>81</v>
      </c>
      <c r="B49" s="1"/>
      <c r="C49" s="1"/>
      <c r="D49" s="1"/>
      <c r="E49" s="1"/>
      <c r="F49" s="29" t="s">
        <v>112</v>
      </c>
      <c r="G49" s="1"/>
      <c r="H49" s="1"/>
      <c r="I49" s="1"/>
      <c r="J49" s="1"/>
      <c r="K49" s="1"/>
      <c r="L49" s="1"/>
    </row>
    <row r="50" spans="1:13" ht="16.5" customHeight="1" x14ac:dyDescent="0.15">
      <c r="A50" s="116" t="s">
        <v>83</v>
      </c>
      <c r="B50" s="30" t="s">
        <v>113</v>
      </c>
      <c r="C50" s="30"/>
      <c r="D50" s="30"/>
      <c r="E50" s="30"/>
      <c r="F50" s="30"/>
      <c r="G50" s="31"/>
      <c r="H50" s="32" t="s">
        <v>114</v>
      </c>
      <c r="I50" s="30"/>
      <c r="J50" s="30"/>
      <c r="K50" s="30"/>
      <c r="L50" s="30"/>
      <c r="M50" s="31"/>
    </row>
    <row r="51" spans="1:13" ht="16.5" customHeight="1" x14ac:dyDescent="0.15">
      <c r="A51" s="118"/>
      <c r="B51" s="119" t="s">
        <v>86</v>
      </c>
      <c r="C51" s="119"/>
      <c r="D51" s="119" t="s">
        <v>7</v>
      </c>
      <c r="E51" s="119"/>
      <c r="F51" s="119" t="s">
        <v>8</v>
      </c>
      <c r="G51" s="124"/>
      <c r="H51" s="118" t="s">
        <v>86</v>
      </c>
      <c r="I51" s="119"/>
      <c r="J51" s="119" t="s">
        <v>7</v>
      </c>
      <c r="K51" s="119"/>
      <c r="L51" s="119" t="s">
        <v>8</v>
      </c>
      <c r="M51" s="124"/>
    </row>
    <row r="52" spans="1:13" ht="16.5" customHeight="1" x14ac:dyDescent="0.15">
      <c r="A52" s="33" t="s">
        <v>87</v>
      </c>
      <c r="B52" s="34">
        <f>SUM(B53:B72)</f>
        <v>874068</v>
      </c>
      <c r="C52" s="35"/>
      <c r="D52" s="36">
        <f>SUM(D53:D72)</f>
        <v>413363</v>
      </c>
      <c r="E52" s="36"/>
      <c r="F52" s="34">
        <f>SUM(F53:F72)</f>
        <v>460705</v>
      </c>
      <c r="G52" s="37"/>
      <c r="H52" s="38">
        <f>SUM(H53:H72)</f>
        <v>863048</v>
      </c>
      <c r="I52" s="36"/>
      <c r="J52" s="34">
        <f>SUM(J53:J72)</f>
        <v>407112</v>
      </c>
      <c r="K52" s="35"/>
      <c r="L52" s="36">
        <f>SUM(L53:L72)</f>
        <v>455936</v>
      </c>
      <c r="M52" s="9"/>
    </row>
    <row r="53" spans="1:13" ht="16.5" customHeight="1" x14ac:dyDescent="0.15">
      <c r="A53" s="39" t="s">
        <v>88</v>
      </c>
      <c r="B53" s="40">
        <f>SUM(D53:F53)</f>
        <v>43525</v>
      </c>
      <c r="C53" s="41"/>
      <c r="D53" s="36">
        <v>22385</v>
      </c>
      <c r="E53" s="36"/>
      <c r="F53" s="40">
        <v>21140</v>
      </c>
      <c r="G53" s="42"/>
      <c r="H53" s="38">
        <f>SUM(J53:L53)</f>
        <v>40211</v>
      </c>
      <c r="I53" s="36"/>
      <c r="J53" s="40">
        <v>20497</v>
      </c>
      <c r="K53" s="41"/>
      <c r="L53" s="36">
        <v>19714</v>
      </c>
      <c r="M53" s="9"/>
    </row>
    <row r="54" spans="1:13" ht="16.5" customHeight="1" x14ac:dyDescent="0.15">
      <c r="A54" s="39" t="s">
        <v>89</v>
      </c>
      <c r="B54" s="40">
        <f t="shared" ref="B54:B72" si="4">SUM(D54:F54)</f>
        <v>46724</v>
      </c>
      <c r="C54" s="41"/>
      <c r="D54" s="36">
        <v>24125</v>
      </c>
      <c r="E54" s="36"/>
      <c r="F54" s="40">
        <v>22599</v>
      </c>
      <c r="G54" s="42"/>
      <c r="H54" s="38">
        <f t="shared" ref="H54:H71" si="5">SUM(J54:L54)</f>
        <v>44332</v>
      </c>
      <c r="I54" s="36"/>
      <c r="J54" s="40">
        <v>22775</v>
      </c>
      <c r="K54" s="41"/>
      <c r="L54" s="36">
        <v>21557</v>
      </c>
      <c r="M54" s="9"/>
    </row>
    <row r="55" spans="1:13" ht="16.5" customHeight="1" x14ac:dyDescent="0.15">
      <c r="A55" s="39" t="s">
        <v>90</v>
      </c>
      <c r="B55" s="40">
        <f t="shared" si="4"/>
        <v>53526</v>
      </c>
      <c r="C55" s="41"/>
      <c r="D55" s="36">
        <v>27517</v>
      </c>
      <c r="E55" s="36"/>
      <c r="F55" s="40">
        <v>26009</v>
      </c>
      <c r="G55" s="42"/>
      <c r="H55" s="38">
        <f t="shared" si="5"/>
        <v>47228</v>
      </c>
      <c r="I55" s="36"/>
      <c r="J55" s="40">
        <v>24556</v>
      </c>
      <c r="K55" s="41"/>
      <c r="L55" s="36">
        <v>22672</v>
      </c>
      <c r="M55" s="9"/>
    </row>
    <row r="56" spans="1:13" ht="16.5" customHeight="1" x14ac:dyDescent="0.15">
      <c r="A56" s="39" t="s">
        <v>91</v>
      </c>
      <c r="B56" s="40">
        <f t="shared" si="4"/>
        <v>56999</v>
      </c>
      <c r="C56" s="41"/>
      <c r="D56" s="36">
        <v>28967</v>
      </c>
      <c r="E56" s="36"/>
      <c r="F56" s="40">
        <v>28032</v>
      </c>
      <c r="G56" s="42"/>
      <c r="H56" s="38">
        <f t="shared" si="5"/>
        <v>49235</v>
      </c>
      <c r="I56" s="36"/>
      <c r="J56" s="40">
        <v>24880</v>
      </c>
      <c r="K56" s="41"/>
      <c r="L56" s="36">
        <v>24355</v>
      </c>
      <c r="M56" s="9"/>
    </row>
    <row r="57" spans="1:13" ht="16.5" customHeight="1" x14ac:dyDescent="0.15">
      <c r="A57" s="39" t="s">
        <v>92</v>
      </c>
      <c r="B57" s="40">
        <f t="shared" si="4"/>
        <v>50429</v>
      </c>
      <c r="C57" s="41"/>
      <c r="D57" s="36">
        <v>24509</v>
      </c>
      <c r="E57" s="36"/>
      <c r="F57" s="40">
        <v>25920</v>
      </c>
      <c r="G57" s="42"/>
      <c r="H57" s="38">
        <f t="shared" si="5"/>
        <v>45766</v>
      </c>
      <c r="I57" s="36"/>
      <c r="J57" s="40">
        <v>22360</v>
      </c>
      <c r="K57" s="41"/>
      <c r="L57" s="36">
        <v>23406</v>
      </c>
      <c r="M57" s="9"/>
    </row>
    <row r="58" spans="1:13" ht="16.5" customHeight="1" x14ac:dyDescent="0.15">
      <c r="A58" s="39" t="s">
        <v>93</v>
      </c>
      <c r="B58" s="40">
        <f t="shared" si="4"/>
        <v>53392</v>
      </c>
      <c r="C58" s="41"/>
      <c r="D58" s="36">
        <v>26297</v>
      </c>
      <c r="E58" s="36"/>
      <c r="F58" s="40">
        <v>27095</v>
      </c>
      <c r="G58" s="42"/>
      <c r="H58" s="38">
        <f t="shared" si="5"/>
        <v>49953</v>
      </c>
      <c r="I58" s="36"/>
      <c r="J58" s="40">
        <v>24632</v>
      </c>
      <c r="K58" s="41"/>
      <c r="L58" s="36">
        <v>25321</v>
      </c>
      <c r="M58" s="9"/>
    </row>
    <row r="59" spans="1:13" ht="16.5" customHeight="1" x14ac:dyDescent="0.15">
      <c r="A59" s="39" t="s">
        <v>94</v>
      </c>
      <c r="B59" s="40">
        <f t="shared" si="4"/>
        <v>48256</v>
      </c>
      <c r="C59" s="41"/>
      <c r="D59" s="36">
        <v>23073</v>
      </c>
      <c r="E59" s="36"/>
      <c r="F59" s="40">
        <v>25183</v>
      </c>
      <c r="G59" s="42"/>
      <c r="H59" s="38">
        <f t="shared" si="5"/>
        <v>52790</v>
      </c>
      <c r="I59" s="36"/>
      <c r="J59" s="40">
        <v>26078</v>
      </c>
      <c r="K59" s="41"/>
      <c r="L59" s="36">
        <v>26712</v>
      </c>
      <c r="M59" s="9"/>
    </row>
    <row r="60" spans="1:13" ht="16.5" customHeight="1" x14ac:dyDescent="0.15">
      <c r="A60" s="39" t="s">
        <v>95</v>
      </c>
      <c r="B60" s="40">
        <f t="shared" si="4"/>
        <v>50554</v>
      </c>
      <c r="C60" s="41"/>
      <c r="D60" s="36">
        <v>24410</v>
      </c>
      <c r="E60" s="36"/>
      <c r="F60" s="40">
        <v>26144</v>
      </c>
      <c r="G60" s="42"/>
      <c r="H60" s="38">
        <f t="shared" si="5"/>
        <v>48413</v>
      </c>
      <c r="I60" s="36"/>
      <c r="J60" s="40">
        <v>23226</v>
      </c>
      <c r="K60" s="41"/>
      <c r="L60" s="36">
        <v>25187</v>
      </c>
      <c r="M60" s="9"/>
    </row>
    <row r="61" spans="1:13" ht="16.5" customHeight="1" x14ac:dyDescent="0.15">
      <c r="A61" s="39" t="s">
        <v>96</v>
      </c>
      <c r="B61" s="40">
        <f t="shared" si="4"/>
        <v>56319</v>
      </c>
      <c r="C61" s="41"/>
      <c r="D61" s="36">
        <v>27521</v>
      </c>
      <c r="E61" s="36"/>
      <c r="F61" s="40">
        <v>28798</v>
      </c>
      <c r="G61" s="42"/>
      <c r="H61" s="38">
        <f t="shared" si="5"/>
        <v>50687</v>
      </c>
      <c r="I61" s="36"/>
      <c r="J61" s="40">
        <v>24493</v>
      </c>
      <c r="K61" s="41"/>
      <c r="L61" s="36">
        <v>26194</v>
      </c>
      <c r="M61" s="9"/>
    </row>
    <row r="62" spans="1:13" ht="16.5" customHeight="1" x14ac:dyDescent="0.15">
      <c r="A62" s="39" t="s">
        <v>97</v>
      </c>
      <c r="B62" s="40">
        <f t="shared" si="4"/>
        <v>65840</v>
      </c>
      <c r="C62" s="41"/>
      <c r="D62" s="36">
        <v>32698</v>
      </c>
      <c r="E62" s="36"/>
      <c r="F62" s="40">
        <v>33142</v>
      </c>
      <c r="G62" s="42"/>
      <c r="H62" s="38">
        <f t="shared" si="5"/>
        <v>55791</v>
      </c>
      <c r="I62" s="36"/>
      <c r="J62" s="40">
        <v>27101</v>
      </c>
      <c r="K62" s="41"/>
      <c r="L62" s="36">
        <v>28690</v>
      </c>
      <c r="M62" s="9"/>
    </row>
    <row r="63" spans="1:13" ht="16.5" customHeight="1" x14ac:dyDescent="0.15">
      <c r="A63" s="39" t="s">
        <v>98</v>
      </c>
      <c r="B63" s="40">
        <f t="shared" si="4"/>
        <v>66841</v>
      </c>
      <c r="C63" s="41"/>
      <c r="D63" s="36">
        <v>33264</v>
      </c>
      <c r="E63" s="36"/>
      <c r="F63" s="40">
        <v>33577</v>
      </c>
      <c r="G63" s="42"/>
      <c r="H63" s="38">
        <f t="shared" si="5"/>
        <v>65349</v>
      </c>
      <c r="I63" s="36"/>
      <c r="J63" s="40">
        <v>32319</v>
      </c>
      <c r="K63" s="41"/>
      <c r="L63" s="36">
        <v>33030</v>
      </c>
      <c r="M63" s="9"/>
    </row>
    <row r="64" spans="1:13" ht="16.5" customHeight="1" x14ac:dyDescent="0.15">
      <c r="A64" s="39" t="s">
        <v>99</v>
      </c>
      <c r="B64" s="40">
        <f t="shared" si="4"/>
        <v>51653</v>
      </c>
      <c r="C64" s="41"/>
      <c r="D64" s="36">
        <v>24194</v>
      </c>
      <c r="E64" s="36"/>
      <c r="F64" s="40">
        <v>27459</v>
      </c>
      <c r="G64" s="42"/>
      <c r="H64" s="38">
        <f t="shared" si="5"/>
        <v>66093</v>
      </c>
      <c r="I64" s="36"/>
      <c r="J64" s="40">
        <v>32679</v>
      </c>
      <c r="K64" s="41"/>
      <c r="L64" s="36">
        <v>33414</v>
      </c>
      <c r="M64" s="9"/>
    </row>
    <row r="65" spans="1:23" ht="16.5" customHeight="1" x14ac:dyDescent="0.15">
      <c r="A65" s="39" t="s">
        <v>100</v>
      </c>
      <c r="B65" s="40">
        <f t="shared" si="4"/>
        <v>50911</v>
      </c>
      <c r="C65" s="41"/>
      <c r="D65" s="36">
        <v>23415</v>
      </c>
      <c r="E65" s="36"/>
      <c r="F65" s="40">
        <v>27496</v>
      </c>
      <c r="G65" s="42"/>
      <c r="H65" s="38">
        <f t="shared" si="5"/>
        <v>50866</v>
      </c>
      <c r="I65" s="36"/>
      <c r="J65" s="40">
        <v>23545</v>
      </c>
      <c r="K65" s="41"/>
      <c r="L65" s="36">
        <v>27321</v>
      </c>
      <c r="M65" s="9"/>
    </row>
    <row r="66" spans="1:23" ht="16.5" customHeight="1" x14ac:dyDescent="0.15">
      <c r="A66" s="39" t="s">
        <v>101</v>
      </c>
      <c r="B66" s="40">
        <f t="shared" si="4"/>
        <v>52780</v>
      </c>
      <c r="C66" s="41"/>
      <c r="D66" s="36">
        <v>23747</v>
      </c>
      <c r="E66" s="36"/>
      <c r="F66" s="40">
        <v>29033</v>
      </c>
      <c r="G66" s="42"/>
      <c r="H66" s="38">
        <f t="shared" si="5"/>
        <v>48956</v>
      </c>
      <c r="I66" s="36"/>
      <c r="J66" s="40">
        <v>22183</v>
      </c>
      <c r="K66" s="41"/>
      <c r="L66" s="36">
        <v>26773</v>
      </c>
      <c r="M66" s="9"/>
    </row>
    <row r="67" spans="1:23" ht="16.5" customHeight="1" x14ac:dyDescent="0.15">
      <c r="A67" s="39" t="s">
        <v>102</v>
      </c>
      <c r="B67" s="40">
        <f t="shared" si="4"/>
        <v>47939</v>
      </c>
      <c r="C67" s="41"/>
      <c r="D67" s="36">
        <v>20935</v>
      </c>
      <c r="E67" s="36"/>
      <c r="F67" s="40">
        <v>27004</v>
      </c>
      <c r="G67" s="42"/>
      <c r="H67" s="38">
        <f t="shared" si="5"/>
        <v>49223</v>
      </c>
      <c r="I67" s="36"/>
      <c r="J67" s="40">
        <v>21433</v>
      </c>
      <c r="K67" s="41"/>
      <c r="L67" s="36">
        <v>27790</v>
      </c>
      <c r="M67" s="9"/>
    </row>
    <row r="68" spans="1:23" ht="16.5" customHeight="1" x14ac:dyDescent="0.15">
      <c r="A68" s="39" t="s">
        <v>103</v>
      </c>
      <c r="B68" s="40">
        <f t="shared" si="4"/>
        <v>35341</v>
      </c>
      <c r="C68" s="41"/>
      <c r="D68" s="36">
        <v>13340</v>
      </c>
      <c r="E68" s="36"/>
      <c r="F68" s="40">
        <v>22001</v>
      </c>
      <c r="G68" s="42"/>
      <c r="H68" s="38">
        <f t="shared" si="5"/>
        <v>42661</v>
      </c>
      <c r="I68" s="36"/>
      <c r="J68" s="40">
        <v>17483</v>
      </c>
      <c r="K68" s="41"/>
      <c r="L68" s="36">
        <v>25178</v>
      </c>
      <c r="M68" s="9"/>
    </row>
    <row r="69" spans="1:23" ht="16.5" customHeight="1" x14ac:dyDescent="0.15">
      <c r="A69" s="39" t="s">
        <v>104</v>
      </c>
      <c r="B69" s="40">
        <f t="shared" si="4"/>
        <v>22304</v>
      </c>
      <c r="C69" s="41"/>
      <c r="D69" s="36">
        <v>7481</v>
      </c>
      <c r="E69" s="36"/>
      <c r="F69" s="40">
        <v>14823</v>
      </c>
      <c r="G69" s="42"/>
      <c r="H69" s="38">
        <f t="shared" si="5"/>
        <v>29263</v>
      </c>
      <c r="I69" s="36"/>
      <c r="J69" s="40">
        <v>10073</v>
      </c>
      <c r="K69" s="41"/>
      <c r="L69" s="36">
        <v>19190</v>
      </c>
      <c r="M69" s="9"/>
    </row>
    <row r="70" spans="1:23" ht="16.5" customHeight="1" x14ac:dyDescent="0.15">
      <c r="A70" s="39" t="s">
        <v>109</v>
      </c>
      <c r="B70" s="40">
        <f t="shared" si="4"/>
        <v>13670</v>
      </c>
      <c r="C70" s="41"/>
      <c r="D70" s="36">
        <v>3831</v>
      </c>
      <c r="E70" s="36"/>
      <c r="F70" s="40">
        <v>9839</v>
      </c>
      <c r="G70" s="42"/>
      <c r="H70" s="38">
        <f t="shared" si="5"/>
        <v>15875</v>
      </c>
      <c r="I70" s="36"/>
      <c r="J70" s="40">
        <v>4502</v>
      </c>
      <c r="K70" s="41"/>
      <c r="L70" s="36">
        <v>11373</v>
      </c>
      <c r="M70" s="9"/>
    </row>
    <row r="71" spans="1:23" ht="16.5" customHeight="1" x14ac:dyDescent="0.15">
      <c r="A71" s="39" t="s">
        <v>110</v>
      </c>
      <c r="B71" s="40">
        <f t="shared" si="4"/>
        <v>6922</v>
      </c>
      <c r="C71" s="41"/>
      <c r="D71" s="36">
        <v>1566</v>
      </c>
      <c r="E71" s="36"/>
      <c r="F71" s="40">
        <v>5356</v>
      </c>
      <c r="G71" s="42"/>
      <c r="H71" s="38">
        <f t="shared" si="5"/>
        <v>9928</v>
      </c>
      <c r="I71" s="36"/>
      <c r="J71" s="40">
        <v>2051</v>
      </c>
      <c r="K71" s="41"/>
      <c r="L71" s="36">
        <v>7877</v>
      </c>
      <c r="M71" s="9"/>
    </row>
    <row r="72" spans="1:23" ht="16.5" customHeight="1" x14ac:dyDescent="0.15">
      <c r="A72" s="43" t="s">
        <v>106</v>
      </c>
      <c r="B72" s="44">
        <f t="shared" si="4"/>
        <v>143</v>
      </c>
      <c r="C72" s="45"/>
      <c r="D72" s="46">
        <v>88</v>
      </c>
      <c r="E72" s="46"/>
      <c r="F72" s="44">
        <v>55</v>
      </c>
      <c r="G72" s="47"/>
      <c r="H72" s="48">
        <f>SUM(J72:L72)</f>
        <v>428</v>
      </c>
      <c r="I72" s="46"/>
      <c r="J72" s="44">
        <v>246</v>
      </c>
      <c r="K72" s="45"/>
      <c r="L72" s="46">
        <v>182</v>
      </c>
      <c r="M72" s="49"/>
    </row>
    <row r="73" spans="1:23" ht="16.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23" ht="16.5" customHeight="1" x14ac:dyDescent="0.15">
      <c r="A74" s="116" t="s">
        <v>83</v>
      </c>
      <c r="B74" s="30" t="s">
        <v>115</v>
      </c>
      <c r="C74" s="30"/>
      <c r="D74" s="30"/>
      <c r="E74" s="30"/>
      <c r="F74" s="30"/>
      <c r="G74" s="31"/>
      <c r="H74" s="30" t="s">
        <v>116</v>
      </c>
      <c r="I74" s="30"/>
      <c r="J74" s="30"/>
      <c r="K74" s="30"/>
      <c r="L74" s="30"/>
      <c r="M74" s="31"/>
    </row>
    <row r="75" spans="1:23" ht="16.5" customHeight="1" x14ac:dyDescent="0.15">
      <c r="A75" s="118"/>
      <c r="B75" s="119" t="s">
        <v>86</v>
      </c>
      <c r="C75" s="119"/>
      <c r="D75" s="125" t="s">
        <v>7</v>
      </c>
      <c r="E75" s="119"/>
      <c r="F75" s="119" t="s">
        <v>8</v>
      </c>
      <c r="G75" s="124"/>
      <c r="H75" s="119" t="s">
        <v>86</v>
      </c>
      <c r="I75" s="119"/>
      <c r="J75" s="126" t="s">
        <v>7</v>
      </c>
      <c r="K75" s="119"/>
      <c r="L75" s="127" t="s">
        <v>8</v>
      </c>
      <c r="M75" s="124"/>
      <c r="T75" s="54"/>
      <c r="U75" s="55"/>
      <c r="V75" s="56"/>
      <c r="W75" s="56"/>
    </row>
    <row r="76" spans="1:23" ht="16.5" customHeight="1" x14ac:dyDescent="0.15">
      <c r="A76" s="33" t="s">
        <v>87</v>
      </c>
      <c r="B76" s="57" t="s">
        <v>117</v>
      </c>
      <c r="C76" s="58"/>
      <c r="D76" s="57" t="s">
        <v>118</v>
      </c>
      <c r="E76" s="58"/>
      <c r="F76" s="59" t="s">
        <v>119</v>
      </c>
      <c r="G76" s="60"/>
      <c r="H76" s="57">
        <f>SUM(J76,L76)</f>
        <v>828944</v>
      </c>
      <c r="I76" s="58"/>
      <c r="J76" s="34">
        <f>SUM(J77:J96)</f>
        <v>391578</v>
      </c>
      <c r="K76" s="58"/>
      <c r="L76" s="34">
        <f>SUM(L77:L96)</f>
        <v>437366</v>
      </c>
      <c r="M76" s="60"/>
      <c r="N76" s="61"/>
      <c r="O76" s="62"/>
      <c r="P76" s="62"/>
      <c r="Q76" s="62"/>
      <c r="R76" s="62"/>
      <c r="S76" s="61"/>
      <c r="T76" s="63"/>
      <c r="U76" s="55"/>
      <c r="V76" s="56"/>
      <c r="W76" s="56"/>
    </row>
    <row r="77" spans="1:23" ht="16.5" customHeight="1" x14ac:dyDescent="0.15">
      <c r="A77" s="39" t="s">
        <v>88</v>
      </c>
      <c r="B77" s="64" t="s">
        <v>120</v>
      </c>
      <c r="C77" s="65"/>
      <c r="D77" s="59" t="s">
        <v>121</v>
      </c>
      <c r="E77" s="65"/>
      <c r="F77" s="59" t="s">
        <v>122</v>
      </c>
      <c r="G77" s="9"/>
      <c r="H77" s="64">
        <f>SUM(J77,L77)</f>
        <v>35881</v>
      </c>
      <c r="I77" s="65"/>
      <c r="J77" s="66">
        <v>18342</v>
      </c>
      <c r="K77" s="65"/>
      <c r="L77" s="66">
        <v>17539</v>
      </c>
      <c r="M77" s="9"/>
      <c r="N77" s="61"/>
      <c r="O77" s="62"/>
      <c r="P77" s="62"/>
      <c r="Q77" s="62"/>
      <c r="R77" s="62"/>
      <c r="S77" s="61"/>
      <c r="T77" s="63"/>
      <c r="U77" s="55"/>
      <c r="V77" s="56"/>
      <c r="W77" s="56"/>
    </row>
    <row r="78" spans="1:23" ht="16.5" customHeight="1" x14ac:dyDescent="0.15">
      <c r="A78" s="39" t="s">
        <v>89</v>
      </c>
      <c r="B78" s="59" t="s">
        <v>123</v>
      </c>
      <c r="C78" s="65"/>
      <c r="D78" s="59" t="s">
        <v>124</v>
      </c>
      <c r="E78" s="65"/>
      <c r="F78" s="59" t="s">
        <v>125</v>
      </c>
      <c r="G78" s="9"/>
      <c r="H78" s="64">
        <f t="shared" ref="H78:H95" si="6">SUM(J78,L78)</f>
        <v>38692</v>
      </c>
      <c r="I78" s="65"/>
      <c r="J78" s="66">
        <v>19755</v>
      </c>
      <c r="K78" s="65"/>
      <c r="L78" s="66">
        <v>18937</v>
      </c>
      <c r="M78" s="9"/>
      <c r="N78" s="61"/>
      <c r="O78" s="62"/>
      <c r="P78" s="62"/>
      <c r="Q78" s="62"/>
      <c r="R78" s="62"/>
      <c r="S78" s="61"/>
      <c r="T78" s="63"/>
      <c r="U78" s="55"/>
      <c r="V78" s="56"/>
      <c r="W78" s="56"/>
    </row>
    <row r="79" spans="1:23" ht="16.5" customHeight="1" x14ac:dyDescent="0.15">
      <c r="A79" s="39" t="s">
        <v>90</v>
      </c>
      <c r="B79" s="59" t="s">
        <v>126</v>
      </c>
      <c r="C79" s="65"/>
      <c r="D79" s="59" t="s">
        <v>127</v>
      </c>
      <c r="E79" s="65"/>
      <c r="F79" s="59" t="s">
        <v>128</v>
      </c>
      <c r="G79" s="9"/>
      <c r="H79" s="64">
        <f t="shared" si="6"/>
        <v>41550</v>
      </c>
      <c r="I79" s="65"/>
      <c r="J79" s="66">
        <v>21374</v>
      </c>
      <c r="K79" s="65"/>
      <c r="L79" s="66">
        <v>20176</v>
      </c>
      <c r="M79" s="9"/>
      <c r="N79" s="61"/>
      <c r="O79" s="62"/>
      <c r="P79" s="62"/>
      <c r="Q79" s="62"/>
      <c r="R79" s="62"/>
      <c r="S79" s="61"/>
      <c r="T79" s="63"/>
      <c r="U79" s="55"/>
      <c r="V79" s="56"/>
      <c r="W79" s="56"/>
    </row>
    <row r="80" spans="1:23" ht="16.5" customHeight="1" x14ac:dyDescent="0.15">
      <c r="A80" s="39" t="s">
        <v>91</v>
      </c>
      <c r="B80" s="59" t="s">
        <v>129</v>
      </c>
      <c r="C80" s="65"/>
      <c r="D80" s="59" t="s">
        <v>130</v>
      </c>
      <c r="E80" s="65"/>
      <c r="F80" s="59" t="s">
        <v>131</v>
      </c>
      <c r="G80" s="9"/>
      <c r="H80" s="64">
        <f t="shared" si="6"/>
        <v>42513</v>
      </c>
      <c r="I80" s="65"/>
      <c r="J80" s="66">
        <v>21753</v>
      </c>
      <c r="K80" s="65"/>
      <c r="L80" s="66">
        <v>20760</v>
      </c>
      <c r="M80" s="9"/>
      <c r="N80" s="61"/>
      <c r="O80" s="62"/>
      <c r="P80" s="62"/>
      <c r="Q80" s="62"/>
      <c r="R80" s="62"/>
      <c r="S80" s="61"/>
      <c r="T80" s="63"/>
      <c r="U80" s="55"/>
      <c r="V80" s="56"/>
      <c r="W80" s="56"/>
    </row>
    <row r="81" spans="1:23" ht="16.5" customHeight="1" x14ac:dyDescent="0.15">
      <c r="A81" s="39" t="s">
        <v>92</v>
      </c>
      <c r="B81" s="59" t="s">
        <v>132</v>
      </c>
      <c r="C81" s="65"/>
      <c r="D81" s="59" t="s">
        <v>133</v>
      </c>
      <c r="E81" s="65"/>
      <c r="F81" s="59" t="s">
        <v>134</v>
      </c>
      <c r="G81" s="9"/>
      <c r="H81" s="64">
        <f t="shared" si="6"/>
        <v>35084</v>
      </c>
      <c r="I81" s="65"/>
      <c r="J81" s="66">
        <v>17428</v>
      </c>
      <c r="K81" s="65"/>
      <c r="L81" s="66">
        <v>17656</v>
      </c>
      <c r="M81" s="9"/>
      <c r="N81" s="61"/>
      <c r="O81" s="62"/>
      <c r="P81" s="62"/>
      <c r="Q81" s="62"/>
      <c r="R81" s="62"/>
      <c r="S81" s="61"/>
      <c r="T81" s="63"/>
      <c r="U81" s="55"/>
      <c r="V81" s="56"/>
      <c r="W81" s="56"/>
    </row>
    <row r="82" spans="1:23" ht="16.5" customHeight="1" x14ac:dyDescent="0.15">
      <c r="A82" s="39" t="s">
        <v>93</v>
      </c>
      <c r="B82" s="59" t="s">
        <v>135</v>
      </c>
      <c r="C82" s="65"/>
      <c r="D82" s="59" t="s">
        <v>136</v>
      </c>
      <c r="E82" s="65"/>
      <c r="F82" s="59" t="s">
        <v>137</v>
      </c>
      <c r="G82" s="9"/>
      <c r="H82" s="64">
        <f t="shared" si="6"/>
        <v>38273</v>
      </c>
      <c r="I82" s="65"/>
      <c r="J82" s="66">
        <v>18758</v>
      </c>
      <c r="K82" s="65"/>
      <c r="L82" s="66">
        <v>19515</v>
      </c>
      <c r="M82" s="9"/>
      <c r="N82" s="61"/>
      <c r="O82" s="62"/>
      <c r="P82" s="62"/>
      <c r="Q82" s="62"/>
      <c r="R82" s="62"/>
      <c r="S82" s="61"/>
      <c r="T82" s="63"/>
      <c r="U82" s="55"/>
      <c r="V82" s="56"/>
      <c r="W82" s="56"/>
    </row>
    <row r="83" spans="1:23" ht="16.5" customHeight="1" x14ac:dyDescent="0.15">
      <c r="A83" s="39" t="s">
        <v>94</v>
      </c>
      <c r="B83" s="59" t="s">
        <v>138</v>
      </c>
      <c r="C83" s="65"/>
      <c r="D83" s="59" t="s">
        <v>139</v>
      </c>
      <c r="E83" s="65"/>
      <c r="F83" s="59" t="s">
        <v>140</v>
      </c>
      <c r="G83" s="9"/>
      <c r="H83" s="64">
        <f t="shared" si="6"/>
        <v>44865</v>
      </c>
      <c r="I83" s="65"/>
      <c r="J83" s="66">
        <v>22148</v>
      </c>
      <c r="K83" s="65"/>
      <c r="L83" s="66">
        <v>22717</v>
      </c>
      <c r="M83" s="9"/>
      <c r="N83" s="61"/>
      <c r="O83" s="62"/>
      <c r="P83" s="62"/>
      <c r="Q83" s="62"/>
      <c r="R83" s="62"/>
      <c r="S83" s="61"/>
      <c r="T83" s="63"/>
      <c r="U83" s="55"/>
      <c r="V83" s="56"/>
      <c r="W83" s="56"/>
    </row>
    <row r="84" spans="1:23" ht="16.5" customHeight="1" x14ac:dyDescent="0.15">
      <c r="A84" s="39" t="s">
        <v>95</v>
      </c>
      <c r="B84" s="59" t="s">
        <v>141</v>
      </c>
      <c r="C84" s="65"/>
      <c r="D84" s="59" t="s">
        <v>142</v>
      </c>
      <c r="E84" s="65"/>
      <c r="F84" s="59" t="s">
        <v>143</v>
      </c>
      <c r="G84" s="9"/>
      <c r="H84" s="64">
        <f t="shared" si="6"/>
        <v>50229</v>
      </c>
      <c r="I84" s="65"/>
      <c r="J84" s="66">
        <v>24989</v>
      </c>
      <c r="K84" s="65"/>
      <c r="L84" s="66">
        <v>25240</v>
      </c>
      <c r="M84" s="9"/>
      <c r="N84" s="61"/>
      <c r="O84" s="62"/>
      <c r="P84" s="62"/>
      <c r="Q84" s="62"/>
      <c r="R84" s="62"/>
      <c r="S84" s="61"/>
      <c r="T84" s="63"/>
      <c r="U84" s="55"/>
      <c r="V84" s="56"/>
      <c r="W84" s="56"/>
    </row>
    <row r="85" spans="1:23" ht="16.5" customHeight="1" x14ac:dyDescent="0.15">
      <c r="A85" s="39" t="s">
        <v>96</v>
      </c>
      <c r="B85" s="59" t="s">
        <v>144</v>
      </c>
      <c r="C85" s="65"/>
      <c r="D85" s="59" t="s">
        <v>145</v>
      </c>
      <c r="E85" s="65"/>
      <c r="F85" s="59" t="s">
        <v>146</v>
      </c>
      <c r="G85" s="9"/>
      <c r="H85" s="64">
        <f t="shared" si="6"/>
        <v>53462</v>
      </c>
      <c r="I85" s="65"/>
      <c r="J85" s="66">
        <v>26487</v>
      </c>
      <c r="K85" s="65"/>
      <c r="L85" s="66">
        <v>26975</v>
      </c>
      <c r="M85" s="9"/>
      <c r="N85" s="61"/>
      <c r="O85" s="62"/>
      <c r="P85" s="62"/>
      <c r="Q85" s="62"/>
      <c r="R85" s="62"/>
      <c r="S85" s="61"/>
      <c r="T85" s="63"/>
      <c r="U85" s="55"/>
      <c r="V85" s="56"/>
      <c r="W85" s="56"/>
    </row>
    <row r="86" spans="1:23" ht="16.5" customHeight="1" x14ac:dyDescent="0.15">
      <c r="A86" s="39" t="s">
        <v>97</v>
      </c>
      <c r="B86" s="59" t="s">
        <v>147</v>
      </c>
      <c r="C86" s="65"/>
      <c r="D86" s="59" t="s">
        <v>148</v>
      </c>
      <c r="E86" s="65"/>
      <c r="F86" s="59" t="s">
        <v>149</v>
      </c>
      <c r="G86" s="9"/>
      <c r="H86" s="64">
        <f t="shared" si="6"/>
        <v>48736</v>
      </c>
      <c r="I86" s="65"/>
      <c r="J86" s="66">
        <v>23551</v>
      </c>
      <c r="K86" s="65"/>
      <c r="L86" s="66">
        <v>25185</v>
      </c>
      <c r="M86" s="9"/>
      <c r="N86" s="61"/>
      <c r="O86" s="62"/>
      <c r="P86" s="62"/>
      <c r="Q86" s="62"/>
      <c r="R86" s="62"/>
      <c r="S86" s="61"/>
      <c r="T86" s="63"/>
      <c r="U86" s="55"/>
      <c r="V86" s="56"/>
      <c r="W86" s="56"/>
    </row>
    <row r="87" spans="1:23" ht="16.5" customHeight="1" x14ac:dyDescent="0.15">
      <c r="A87" s="39" t="s">
        <v>98</v>
      </c>
      <c r="B87" s="59" t="s">
        <v>150</v>
      </c>
      <c r="C87" s="65"/>
      <c r="D87" s="59" t="s">
        <v>151</v>
      </c>
      <c r="E87" s="65"/>
      <c r="F87" s="59" t="s">
        <v>152</v>
      </c>
      <c r="G87" s="9"/>
      <c r="H87" s="64">
        <f t="shared" si="6"/>
        <v>50202</v>
      </c>
      <c r="I87" s="65"/>
      <c r="J87" s="66">
        <v>24325</v>
      </c>
      <c r="K87" s="65"/>
      <c r="L87" s="66">
        <v>25877</v>
      </c>
      <c r="M87" s="9"/>
      <c r="N87" s="61"/>
      <c r="O87" s="62"/>
      <c r="P87" s="62"/>
      <c r="Q87" s="62"/>
      <c r="R87" s="62"/>
      <c r="S87" s="61"/>
      <c r="T87" s="63"/>
      <c r="U87" s="55"/>
      <c r="V87" s="56"/>
      <c r="W87" s="56"/>
    </row>
    <row r="88" spans="1:23" ht="16.5" customHeight="1" x14ac:dyDescent="0.15">
      <c r="A88" s="39" t="s">
        <v>99</v>
      </c>
      <c r="B88" s="59" t="s">
        <v>153</v>
      </c>
      <c r="C88" s="65"/>
      <c r="D88" s="59" t="s">
        <v>154</v>
      </c>
      <c r="E88" s="65"/>
      <c r="F88" s="59" t="s">
        <v>155</v>
      </c>
      <c r="G88" s="9"/>
      <c r="H88" s="64">
        <f t="shared" si="6"/>
        <v>55051</v>
      </c>
      <c r="I88" s="65"/>
      <c r="J88" s="66">
        <v>26629</v>
      </c>
      <c r="K88" s="65"/>
      <c r="L88" s="66">
        <v>28422</v>
      </c>
      <c r="M88" s="9"/>
      <c r="N88" s="61"/>
      <c r="O88" s="62"/>
      <c r="P88" s="62"/>
      <c r="Q88" s="62"/>
      <c r="R88" s="62"/>
      <c r="S88" s="61"/>
      <c r="T88" s="63"/>
      <c r="U88" s="55"/>
      <c r="V88" s="56"/>
      <c r="W88" s="56"/>
    </row>
    <row r="89" spans="1:23" ht="16.5" customHeight="1" x14ac:dyDescent="0.15">
      <c r="A89" s="39" t="s">
        <v>100</v>
      </c>
      <c r="B89" s="59" t="s">
        <v>156</v>
      </c>
      <c r="C89" s="65"/>
      <c r="D89" s="59" t="s">
        <v>157</v>
      </c>
      <c r="E89" s="65"/>
      <c r="F89" s="59" t="s">
        <v>158</v>
      </c>
      <c r="G89" s="9"/>
      <c r="H89" s="64">
        <f t="shared" si="6"/>
        <v>64003</v>
      </c>
      <c r="I89" s="65"/>
      <c r="J89" s="66">
        <v>31311</v>
      </c>
      <c r="K89" s="65"/>
      <c r="L89" s="66">
        <v>32692</v>
      </c>
      <c r="M89" s="9"/>
      <c r="N89" s="61"/>
      <c r="O89" s="62"/>
      <c r="P89" s="62"/>
      <c r="Q89" s="62"/>
      <c r="R89" s="62"/>
      <c r="S89" s="61"/>
      <c r="T89" s="63"/>
      <c r="U89" s="55"/>
      <c r="V89" s="56"/>
      <c r="W89" s="56"/>
    </row>
    <row r="90" spans="1:23" ht="16.5" customHeight="1" x14ac:dyDescent="0.15">
      <c r="A90" s="39" t="s">
        <v>101</v>
      </c>
      <c r="B90" s="59" t="s">
        <v>159</v>
      </c>
      <c r="C90" s="65"/>
      <c r="D90" s="59" t="s">
        <v>160</v>
      </c>
      <c r="E90" s="65"/>
      <c r="F90" s="59" t="s">
        <v>161</v>
      </c>
      <c r="G90" s="9"/>
      <c r="H90" s="64">
        <f t="shared" si="6"/>
        <v>63140</v>
      </c>
      <c r="I90" s="65"/>
      <c r="J90" s="66">
        <v>30730</v>
      </c>
      <c r="K90" s="65"/>
      <c r="L90" s="66">
        <v>32410</v>
      </c>
      <c r="M90" s="9"/>
      <c r="N90" s="61"/>
      <c r="O90" s="62"/>
      <c r="P90" s="62"/>
      <c r="R90" s="62"/>
      <c r="S90" s="61"/>
      <c r="T90" s="63"/>
      <c r="U90" s="55"/>
      <c r="V90" s="56"/>
      <c r="W90" s="56"/>
    </row>
    <row r="91" spans="1:23" ht="16.5" customHeight="1" x14ac:dyDescent="0.15">
      <c r="A91" s="39" t="s">
        <v>102</v>
      </c>
      <c r="B91" s="59" t="s">
        <v>162</v>
      </c>
      <c r="C91" s="65"/>
      <c r="D91" s="59" t="s">
        <v>163</v>
      </c>
      <c r="E91" s="65"/>
      <c r="F91" s="59" t="s">
        <v>164</v>
      </c>
      <c r="G91" s="9"/>
      <c r="H91" s="64">
        <f t="shared" si="6"/>
        <v>46471</v>
      </c>
      <c r="I91" s="65"/>
      <c r="J91" s="66">
        <v>20689</v>
      </c>
      <c r="K91" s="65"/>
      <c r="L91" s="66">
        <v>25782</v>
      </c>
      <c r="M91" s="9"/>
      <c r="N91" s="61"/>
      <c r="P91" s="62"/>
      <c r="Q91" s="62"/>
      <c r="R91" s="62"/>
      <c r="S91" s="61"/>
      <c r="T91" s="63"/>
      <c r="U91" s="55"/>
      <c r="V91" s="56"/>
      <c r="W91" s="56"/>
    </row>
    <row r="92" spans="1:23" ht="16.5" customHeight="1" x14ac:dyDescent="0.15">
      <c r="A92" s="39" t="s">
        <v>103</v>
      </c>
      <c r="B92" s="59" t="s">
        <v>165</v>
      </c>
      <c r="C92" s="65"/>
      <c r="D92" s="59" t="s">
        <v>166</v>
      </c>
      <c r="E92" s="65"/>
      <c r="F92" s="59" t="s">
        <v>167</v>
      </c>
      <c r="G92" s="9"/>
      <c r="H92" s="64">
        <f t="shared" si="6"/>
        <v>41979</v>
      </c>
      <c r="I92" s="65"/>
      <c r="J92" s="66">
        <v>17650</v>
      </c>
      <c r="K92" s="65"/>
      <c r="L92" s="66">
        <v>24329</v>
      </c>
      <c r="M92" s="9"/>
      <c r="N92" s="61"/>
      <c r="O92" s="62"/>
      <c r="P92" s="62"/>
      <c r="Q92" s="62"/>
      <c r="R92" s="62"/>
      <c r="S92" s="61"/>
      <c r="T92" s="63"/>
      <c r="U92" s="55"/>
      <c r="V92" s="56"/>
      <c r="W92" s="56"/>
    </row>
    <row r="93" spans="1:23" ht="16.5" customHeight="1" x14ac:dyDescent="0.15">
      <c r="A93" s="39" t="s">
        <v>104</v>
      </c>
      <c r="B93" s="59" t="s">
        <v>168</v>
      </c>
      <c r="C93" s="65"/>
      <c r="D93" s="59" t="s">
        <v>169</v>
      </c>
      <c r="E93" s="65"/>
      <c r="F93" s="59" t="s">
        <v>170</v>
      </c>
      <c r="G93" s="9"/>
      <c r="H93" s="64">
        <f t="shared" si="6"/>
        <v>37255</v>
      </c>
      <c r="I93" s="65"/>
      <c r="J93" s="66">
        <v>14078</v>
      </c>
      <c r="K93" s="65"/>
      <c r="L93" s="66">
        <v>23177</v>
      </c>
      <c r="M93" s="9"/>
      <c r="N93" s="61"/>
      <c r="O93" s="62"/>
      <c r="P93" s="62"/>
      <c r="Q93" s="1"/>
      <c r="R93" s="62"/>
      <c r="S93" s="61"/>
      <c r="T93" s="63"/>
      <c r="U93" s="55"/>
      <c r="V93" s="56"/>
      <c r="W93" s="56"/>
    </row>
    <row r="94" spans="1:23" ht="16.5" customHeight="1" x14ac:dyDescent="0.15">
      <c r="A94" s="39" t="s">
        <v>109</v>
      </c>
      <c r="B94" s="59" t="s">
        <v>171</v>
      </c>
      <c r="C94" s="65"/>
      <c r="D94" s="59" t="s">
        <v>172</v>
      </c>
      <c r="E94" s="65"/>
      <c r="F94" s="59" t="s">
        <v>173</v>
      </c>
      <c r="G94" s="9"/>
      <c r="H94" s="64">
        <f t="shared" si="6"/>
        <v>25899</v>
      </c>
      <c r="I94" s="65"/>
      <c r="J94" s="66">
        <v>8273</v>
      </c>
      <c r="K94" s="65"/>
      <c r="L94" s="66">
        <v>17626</v>
      </c>
      <c r="M94" s="9"/>
      <c r="N94" s="61"/>
      <c r="O94" s="1"/>
      <c r="P94" s="62"/>
      <c r="R94" s="62"/>
      <c r="S94" s="61"/>
      <c r="T94" s="63"/>
      <c r="U94" s="55"/>
      <c r="V94" s="56"/>
      <c r="W94" s="56"/>
    </row>
    <row r="95" spans="1:23" ht="16.5" customHeight="1" x14ac:dyDescent="0.15">
      <c r="A95" s="39" t="s">
        <v>110</v>
      </c>
      <c r="B95" s="59" t="s">
        <v>174</v>
      </c>
      <c r="C95" s="65"/>
      <c r="D95" s="59" t="s">
        <v>175</v>
      </c>
      <c r="E95" s="65"/>
      <c r="F95" s="59" t="s">
        <v>176</v>
      </c>
      <c r="G95" s="9"/>
      <c r="H95" s="64">
        <f t="shared" si="6"/>
        <v>15659</v>
      </c>
      <c r="I95" s="65"/>
      <c r="J95" s="66">
        <v>3308</v>
      </c>
      <c r="K95" s="65"/>
      <c r="L95" s="66">
        <v>12351</v>
      </c>
      <c r="M95" s="9"/>
      <c r="N95" s="61"/>
      <c r="P95" s="62"/>
      <c r="R95" s="62"/>
      <c r="S95" s="61"/>
      <c r="T95" s="63"/>
      <c r="U95" s="55"/>
      <c r="V95" s="56"/>
      <c r="W95" s="56"/>
    </row>
    <row r="96" spans="1:23" ht="16.5" customHeight="1" x14ac:dyDescent="0.15">
      <c r="A96" s="43" t="s">
        <v>106</v>
      </c>
      <c r="B96" s="67" t="s">
        <v>177</v>
      </c>
      <c r="C96" s="68"/>
      <c r="D96" s="69">
        <v>956</v>
      </c>
      <c r="E96" s="68"/>
      <c r="F96" s="69">
        <v>513</v>
      </c>
      <c r="G96" s="49"/>
      <c r="H96" s="70">
        <f>SUM(J96,L96)</f>
        <v>0</v>
      </c>
      <c r="I96" s="68"/>
      <c r="J96" s="71">
        <v>0</v>
      </c>
      <c r="K96" s="68"/>
      <c r="L96" s="71">
        <v>0</v>
      </c>
      <c r="M96" s="49"/>
      <c r="N96" s="61"/>
      <c r="P96" s="62"/>
      <c r="Q96" s="1"/>
      <c r="R96" s="1"/>
      <c r="T96" s="63"/>
      <c r="U96" s="55"/>
      <c r="V96" s="56"/>
      <c r="W96" s="56"/>
    </row>
    <row r="97" spans="1:23" ht="16.5" customHeight="1" x14ac:dyDescent="0.15">
      <c r="A97" s="1" t="s">
        <v>178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23" ht="16.5" customHeight="1" x14ac:dyDescent="0.15">
      <c r="A98" s="1" t="s">
        <v>179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23" ht="16.5" customHeight="1" x14ac:dyDescent="0.15">
      <c r="A99" s="2" t="s">
        <v>81</v>
      </c>
      <c r="F99" s="29" t="s">
        <v>180</v>
      </c>
      <c r="L99" s="72"/>
      <c r="T99" s="63"/>
      <c r="U99" s="55"/>
      <c r="V99" s="56"/>
      <c r="W99" s="56"/>
    </row>
    <row r="100" spans="1:23" ht="16.5" customHeight="1" x14ac:dyDescent="0.15">
      <c r="A100" s="116" t="s">
        <v>83</v>
      </c>
      <c r="B100" s="30" t="s">
        <v>181</v>
      </c>
      <c r="C100" s="30"/>
      <c r="D100" s="30"/>
      <c r="E100" s="30"/>
      <c r="F100" s="30"/>
      <c r="G100" s="31"/>
      <c r="H100" s="30" t="s">
        <v>224</v>
      </c>
      <c r="I100" s="30"/>
      <c r="J100" s="30"/>
      <c r="K100" s="30"/>
      <c r="L100" s="30"/>
      <c r="M100" s="31"/>
      <c r="T100" s="63"/>
      <c r="U100" s="55"/>
      <c r="V100" s="56"/>
      <c r="W100" s="56"/>
    </row>
    <row r="101" spans="1:23" ht="16.5" customHeight="1" x14ac:dyDescent="0.15">
      <c r="A101" s="118"/>
      <c r="B101" s="119" t="s">
        <v>86</v>
      </c>
      <c r="C101" s="119"/>
      <c r="D101" s="125" t="s">
        <v>7</v>
      </c>
      <c r="E101" s="119"/>
      <c r="F101" s="119" t="s">
        <v>8</v>
      </c>
      <c r="G101" s="124"/>
      <c r="H101" s="119" t="s">
        <v>86</v>
      </c>
      <c r="I101" s="127"/>
      <c r="J101" s="125" t="s">
        <v>7</v>
      </c>
      <c r="K101" s="119"/>
      <c r="L101" s="119" t="s">
        <v>8</v>
      </c>
      <c r="M101" s="124"/>
      <c r="T101" s="63"/>
      <c r="U101" s="55"/>
      <c r="V101" s="56"/>
      <c r="W101" s="56"/>
    </row>
    <row r="102" spans="1:23" ht="16.5" customHeight="1" x14ac:dyDescent="0.15">
      <c r="A102" s="33" t="s">
        <v>87</v>
      </c>
      <c r="B102" s="57">
        <v>804878</v>
      </c>
      <c r="C102" s="58"/>
      <c r="D102" s="57">
        <v>381635</v>
      </c>
      <c r="E102" s="58"/>
      <c r="F102" s="59">
        <v>423243</v>
      </c>
      <c r="G102" s="60"/>
      <c r="H102" s="113">
        <v>790934</v>
      </c>
      <c r="I102" s="58"/>
      <c r="J102" s="57">
        <v>375196</v>
      </c>
      <c r="K102" s="58"/>
      <c r="L102" s="59">
        <v>415738</v>
      </c>
      <c r="M102" s="60"/>
      <c r="T102" s="63"/>
      <c r="U102" s="55"/>
      <c r="V102" s="56"/>
      <c r="W102" s="56"/>
    </row>
    <row r="103" spans="1:23" ht="16.5" customHeight="1" x14ac:dyDescent="0.15">
      <c r="A103" s="39" t="s">
        <v>88</v>
      </c>
      <c r="B103" s="64">
        <v>32353</v>
      </c>
      <c r="C103" s="65"/>
      <c r="D103" s="59">
        <v>16644</v>
      </c>
      <c r="E103" s="65"/>
      <c r="F103" s="59">
        <v>15709</v>
      </c>
      <c r="G103" s="9"/>
      <c r="H103" s="64">
        <v>31187</v>
      </c>
      <c r="I103" s="65"/>
      <c r="J103" s="59">
        <v>16050</v>
      </c>
      <c r="K103" s="65"/>
      <c r="L103" s="59">
        <v>15137</v>
      </c>
      <c r="M103" s="9"/>
      <c r="T103" s="63"/>
      <c r="U103" s="55"/>
      <c r="V103" s="56"/>
      <c r="W103" s="56"/>
    </row>
    <row r="104" spans="1:23" ht="16.5" customHeight="1" x14ac:dyDescent="0.15">
      <c r="A104" s="39" t="s">
        <v>89</v>
      </c>
      <c r="B104" s="59">
        <v>37128</v>
      </c>
      <c r="C104" s="65"/>
      <c r="D104" s="59">
        <v>19043</v>
      </c>
      <c r="E104" s="65"/>
      <c r="F104" s="59">
        <v>18085</v>
      </c>
      <c r="G104" s="9"/>
      <c r="H104" s="59">
        <v>36023</v>
      </c>
      <c r="I104" s="65"/>
      <c r="J104" s="59">
        <v>18480</v>
      </c>
      <c r="K104" s="65"/>
      <c r="L104" s="59">
        <v>17543</v>
      </c>
      <c r="M104" s="9"/>
      <c r="R104" s="73"/>
      <c r="T104" s="74"/>
      <c r="U104" s="55"/>
      <c r="V104" s="74"/>
      <c r="W104" s="56"/>
    </row>
    <row r="105" spans="1:23" ht="16.5" customHeight="1" x14ac:dyDescent="0.15">
      <c r="A105" s="39" t="s">
        <v>90</v>
      </c>
      <c r="B105" s="59">
        <v>39487</v>
      </c>
      <c r="C105" s="65"/>
      <c r="D105" s="59">
        <v>20255</v>
      </c>
      <c r="E105" s="65"/>
      <c r="F105" s="59">
        <v>19232</v>
      </c>
      <c r="G105" s="9"/>
      <c r="H105" s="59">
        <v>39086</v>
      </c>
      <c r="I105" s="65"/>
      <c r="J105" s="59">
        <v>19916</v>
      </c>
      <c r="K105" s="65"/>
      <c r="L105" s="59">
        <v>19170</v>
      </c>
      <c r="M105" s="9"/>
      <c r="R105" s="74"/>
      <c r="T105" s="74"/>
      <c r="U105" s="55"/>
      <c r="V105" s="74"/>
      <c r="W105" s="56"/>
    </row>
    <row r="106" spans="1:23" ht="16.5" customHeight="1" x14ac:dyDescent="0.15">
      <c r="A106" s="39" t="s">
        <v>91</v>
      </c>
      <c r="B106" s="59">
        <v>39679</v>
      </c>
      <c r="C106" s="65"/>
      <c r="D106" s="59">
        <v>20250</v>
      </c>
      <c r="E106" s="65"/>
      <c r="F106" s="59">
        <v>19429</v>
      </c>
      <c r="G106" s="9"/>
      <c r="H106" s="59">
        <v>38985</v>
      </c>
      <c r="I106" s="65"/>
      <c r="J106" s="59">
        <v>20072</v>
      </c>
      <c r="K106" s="65"/>
      <c r="L106" s="59">
        <v>18913</v>
      </c>
      <c r="M106" s="9"/>
      <c r="R106" s="74"/>
      <c r="T106" s="74"/>
      <c r="U106" s="55"/>
      <c r="V106" s="74"/>
      <c r="W106" s="56"/>
    </row>
    <row r="107" spans="1:23" ht="16.5" customHeight="1" x14ac:dyDescent="0.15">
      <c r="A107" s="39" t="s">
        <v>92</v>
      </c>
      <c r="B107" s="59">
        <v>33630</v>
      </c>
      <c r="C107" s="65"/>
      <c r="D107" s="59">
        <v>16812</v>
      </c>
      <c r="E107" s="65"/>
      <c r="F107" s="59">
        <v>16818</v>
      </c>
      <c r="G107" s="9"/>
      <c r="H107" s="59">
        <v>31279</v>
      </c>
      <c r="I107" s="65"/>
      <c r="J107" s="59">
        <v>15456</v>
      </c>
      <c r="K107" s="65"/>
      <c r="L107" s="59">
        <v>15823</v>
      </c>
      <c r="M107" s="9"/>
      <c r="N107" s="74"/>
      <c r="P107" s="74"/>
      <c r="R107" s="74"/>
      <c r="T107" s="74"/>
      <c r="U107" s="55"/>
      <c r="V107" s="74"/>
      <c r="W107" s="56"/>
    </row>
    <row r="108" spans="1:23" ht="16.5" customHeight="1" x14ac:dyDescent="0.15">
      <c r="A108" s="39" t="s">
        <v>93</v>
      </c>
      <c r="B108" s="59">
        <v>33299</v>
      </c>
      <c r="C108" s="65"/>
      <c r="D108" s="59">
        <v>16824</v>
      </c>
      <c r="E108" s="65"/>
      <c r="F108" s="59">
        <v>16475</v>
      </c>
      <c r="G108" s="9"/>
      <c r="H108" s="59">
        <v>31468</v>
      </c>
      <c r="I108" s="65"/>
      <c r="J108" s="59">
        <v>15894</v>
      </c>
      <c r="K108" s="65"/>
      <c r="L108" s="59">
        <v>15574</v>
      </c>
      <c r="M108" s="9"/>
      <c r="N108" s="74"/>
      <c r="P108" s="74"/>
      <c r="R108" s="74"/>
      <c r="T108" s="74"/>
      <c r="U108" s="55"/>
      <c r="V108" s="74"/>
      <c r="W108" s="56"/>
    </row>
    <row r="109" spans="1:23" ht="16.5" customHeight="1" x14ac:dyDescent="0.15">
      <c r="A109" s="39" t="s">
        <v>94</v>
      </c>
      <c r="B109" s="59">
        <v>38372</v>
      </c>
      <c r="C109" s="65"/>
      <c r="D109" s="59">
        <v>18943</v>
      </c>
      <c r="E109" s="65"/>
      <c r="F109" s="59">
        <v>19429</v>
      </c>
      <c r="G109" s="9"/>
      <c r="H109" s="59">
        <v>35950</v>
      </c>
      <c r="I109" s="65"/>
      <c r="J109" s="59">
        <v>17659</v>
      </c>
      <c r="K109" s="65"/>
      <c r="L109" s="59">
        <v>18291</v>
      </c>
      <c r="M109" s="9"/>
      <c r="N109" s="74"/>
      <c r="P109" s="74"/>
      <c r="R109" s="74"/>
      <c r="T109" s="74"/>
      <c r="U109" s="55"/>
      <c r="V109" s="74"/>
      <c r="W109" s="56"/>
    </row>
    <row r="110" spans="1:23" ht="16.5" customHeight="1" x14ac:dyDescent="0.15">
      <c r="A110" s="39" t="s">
        <v>95</v>
      </c>
      <c r="B110" s="59">
        <v>45714</v>
      </c>
      <c r="C110" s="65"/>
      <c r="D110" s="59">
        <v>22658</v>
      </c>
      <c r="E110" s="65"/>
      <c r="F110" s="59">
        <v>23056</v>
      </c>
      <c r="G110" s="9"/>
      <c r="H110" s="59">
        <v>44087</v>
      </c>
      <c r="I110" s="65"/>
      <c r="J110" s="59">
        <v>21811</v>
      </c>
      <c r="K110" s="65"/>
      <c r="L110" s="59">
        <v>22276</v>
      </c>
      <c r="M110" s="9"/>
      <c r="N110" s="74"/>
      <c r="P110" s="74"/>
      <c r="R110" s="74"/>
      <c r="T110" s="74"/>
      <c r="U110" s="55"/>
      <c r="V110" s="74"/>
      <c r="W110" s="56"/>
    </row>
    <row r="111" spans="1:23" ht="16.5" customHeight="1" x14ac:dyDescent="0.15">
      <c r="A111" s="39" t="s">
        <v>96</v>
      </c>
      <c r="B111" s="59">
        <v>50731</v>
      </c>
      <c r="C111" s="65"/>
      <c r="D111" s="59">
        <v>25344</v>
      </c>
      <c r="E111" s="65"/>
      <c r="F111" s="59">
        <v>25387</v>
      </c>
      <c r="G111" s="9"/>
      <c r="H111" s="59">
        <v>48707</v>
      </c>
      <c r="I111" s="65"/>
      <c r="J111" s="59">
        <v>24306</v>
      </c>
      <c r="K111" s="65"/>
      <c r="L111" s="59">
        <v>24401</v>
      </c>
      <c r="M111" s="9"/>
      <c r="N111" s="74"/>
      <c r="P111" s="74"/>
      <c r="R111" s="74"/>
      <c r="T111" s="74"/>
      <c r="U111" s="55"/>
      <c r="V111" s="74"/>
      <c r="W111" s="56"/>
    </row>
    <row r="112" spans="1:23" ht="16.5" customHeight="1" x14ac:dyDescent="0.15">
      <c r="A112" s="39" t="s">
        <v>97</v>
      </c>
      <c r="B112" s="59">
        <v>53560</v>
      </c>
      <c r="C112" s="65"/>
      <c r="D112" s="59">
        <v>26603</v>
      </c>
      <c r="E112" s="65"/>
      <c r="F112" s="59">
        <v>26957</v>
      </c>
      <c r="G112" s="9"/>
      <c r="H112" s="59">
        <v>52814</v>
      </c>
      <c r="I112" s="65"/>
      <c r="J112" s="59">
        <v>26150</v>
      </c>
      <c r="K112" s="65"/>
      <c r="L112" s="59">
        <v>26664</v>
      </c>
      <c r="M112" s="9"/>
      <c r="N112" s="74"/>
      <c r="P112" s="74"/>
      <c r="R112" s="74"/>
      <c r="T112" s="74"/>
      <c r="U112" s="55"/>
      <c r="V112" s="74"/>
      <c r="W112" s="56"/>
    </row>
    <row r="113" spans="1:23" ht="16.5" customHeight="1" x14ac:dyDescent="0.15">
      <c r="A113" s="39" t="s">
        <v>98</v>
      </c>
      <c r="B113" s="59">
        <v>48455</v>
      </c>
      <c r="C113" s="65"/>
      <c r="D113" s="59">
        <v>23348</v>
      </c>
      <c r="E113" s="65"/>
      <c r="F113" s="59">
        <v>25107</v>
      </c>
      <c r="G113" s="9"/>
      <c r="H113" s="59">
        <v>49253</v>
      </c>
      <c r="I113" s="65"/>
      <c r="J113" s="59">
        <v>23834</v>
      </c>
      <c r="K113" s="65"/>
      <c r="L113" s="59">
        <v>25419</v>
      </c>
      <c r="M113" s="9"/>
      <c r="N113" s="74"/>
      <c r="P113" s="74"/>
      <c r="R113" s="74"/>
      <c r="T113" s="74"/>
      <c r="U113" s="55"/>
      <c r="V113" s="74"/>
      <c r="W113" s="56"/>
    </row>
    <row r="114" spans="1:23" ht="16.5" customHeight="1" x14ac:dyDescent="0.15">
      <c r="A114" s="39" t="s">
        <v>99</v>
      </c>
      <c r="B114" s="59">
        <v>49853</v>
      </c>
      <c r="C114" s="65"/>
      <c r="D114" s="59">
        <v>24090</v>
      </c>
      <c r="E114" s="65"/>
      <c r="F114" s="59">
        <v>25763</v>
      </c>
      <c r="G114" s="9"/>
      <c r="H114" s="59">
        <v>47211</v>
      </c>
      <c r="I114" s="65"/>
      <c r="J114" s="59">
        <v>22643</v>
      </c>
      <c r="K114" s="65"/>
      <c r="L114" s="59">
        <v>24568</v>
      </c>
      <c r="M114" s="9"/>
      <c r="N114" s="74"/>
      <c r="P114" s="74"/>
      <c r="R114" s="74"/>
      <c r="T114" s="74"/>
      <c r="U114" s="55"/>
      <c r="V114" s="74"/>
      <c r="W114" s="56"/>
    </row>
    <row r="115" spans="1:23" ht="16.5" customHeight="1" x14ac:dyDescent="0.15">
      <c r="A115" s="39" t="s">
        <v>100</v>
      </c>
      <c r="B115" s="59">
        <v>54354</v>
      </c>
      <c r="C115" s="65"/>
      <c r="D115" s="59">
        <v>26176</v>
      </c>
      <c r="E115" s="65"/>
      <c r="F115" s="59">
        <v>28178</v>
      </c>
      <c r="G115" s="9"/>
      <c r="H115" s="59">
        <v>52404</v>
      </c>
      <c r="I115" s="65"/>
      <c r="J115" s="59">
        <v>25127</v>
      </c>
      <c r="K115" s="65"/>
      <c r="L115" s="59">
        <v>27277</v>
      </c>
      <c r="M115" s="9"/>
      <c r="N115" s="74"/>
      <c r="P115" s="74"/>
      <c r="R115" s="74"/>
      <c r="T115" s="74"/>
      <c r="U115" s="55"/>
      <c r="V115" s="74"/>
      <c r="W115" s="56"/>
    </row>
    <row r="116" spans="1:23" ht="16.5" customHeight="1" x14ac:dyDescent="0.15">
      <c r="A116" s="39" t="s">
        <v>101</v>
      </c>
      <c r="B116" s="59">
        <v>62260</v>
      </c>
      <c r="C116" s="65"/>
      <c r="D116" s="59">
        <v>30128</v>
      </c>
      <c r="E116" s="65"/>
      <c r="F116" s="59">
        <v>32132</v>
      </c>
      <c r="G116" s="9"/>
      <c r="H116" s="59">
        <v>59103</v>
      </c>
      <c r="I116" s="65"/>
      <c r="J116" s="59">
        <v>28440</v>
      </c>
      <c r="K116" s="65"/>
      <c r="L116" s="59">
        <v>30663</v>
      </c>
      <c r="M116" s="9"/>
      <c r="N116" s="74"/>
      <c r="P116" s="74"/>
      <c r="R116" s="74"/>
      <c r="T116" s="74"/>
      <c r="U116" s="55"/>
      <c r="V116" s="74"/>
      <c r="W116" s="56"/>
    </row>
    <row r="117" spans="1:23" ht="16.5" customHeight="1" x14ac:dyDescent="0.15">
      <c r="A117" s="39" t="s">
        <v>102</v>
      </c>
      <c r="B117" s="59">
        <v>59824</v>
      </c>
      <c r="C117" s="65"/>
      <c r="D117" s="59">
        <v>28459</v>
      </c>
      <c r="E117" s="65"/>
      <c r="F117" s="59">
        <v>31365</v>
      </c>
      <c r="G117" s="9"/>
      <c r="H117" s="59">
        <v>64237</v>
      </c>
      <c r="I117" s="65"/>
      <c r="J117" s="59">
        <v>30586</v>
      </c>
      <c r="K117" s="65"/>
      <c r="L117" s="59">
        <v>33651</v>
      </c>
      <c r="M117" s="9"/>
      <c r="N117" s="74"/>
      <c r="P117" s="74"/>
      <c r="R117" s="74"/>
      <c r="T117" s="74"/>
      <c r="U117" s="55"/>
      <c r="V117" s="74"/>
      <c r="W117" s="56"/>
    </row>
    <row r="118" spans="1:23" ht="16.5" customHeight="1" x14ac:dyDescent="0.15">
      <c r="A118" s="39" t="s">
        <v>103</v>
      </c>
      <c r="B118" s="59">
        <v>42651</v>
      </c>
      <c r="C118" s="65"/>
      <c r="D118" s="59">
        <v>18126</v>
      </c>
      <c r="E118" s="65"/>
      <c r="F118" s="59">
        <v>24525</v>
      </c>
      <c r="G118" s="9"/>
      <c r="H118" s="59">
        <v>40005</v>
      </c>
      <c r="I118" s="65"/>
      <c r="J118" s="59">
        <v>17168</v>
      </c>
      <c r="K118" s="65"/>
      <c r="L118" s="59">
        <v>22837</v>
      </c>
      <c r="M118" s="9"/>
      <c r="N118" s="74"/>
      <c r="P118" s="74"/>
      <c r="R118" s="74"/>
      <c r="T118" s="74"/>
      <c r="U118" s="55"/>
      <c r="V118" s="74"/>
      <c r="W118" s="56"/>
    </row>
    <row r="119" spans="1:23" ht="16.5" customHeight="1" x14ac:dyDescent="0.15">
      <c r="A119" s="39" t="s">
        <v>104</v>
      </c>
      <c r="B119" s="59">
        <v>35966</v>
      </c>
      <c r="C119" s="65"/>
      <c r="D119" s="59">
        <v>14053</v>
      </c>
      <c r="E119" s="65"/>
      <c r="F119" s="59">
        <v>21913</v>
      </c>
      <c r="G119" s="9"/>
      <c r="H119" s="59">
        <v>36047</v>
      </c>
      <c r="I119" s="65"/>
      <c r="J119" s="59">
        <v>14184</v>
      </c>
      <c r="K119" s="65"/>
      <c r="L119" s="59">
        <v>21863</v>
      </c>
      <c r="M119" s="9"/>
      <c r="N119" s="74"/>
      <c r="P119" s="74"/>
      <c r="R119" s="74"/>
      <c r="T119" s="74"/>
      <c r="U119" s="55"/>
      <c r="V119" s="74"/>
      <c r="W119" s="56"/>
    </row>
    <row r="120" spans="1:23" ht="16.5" customHeight="1" x14ac:dyDescent="0.15">
      <c r="A120" s="39" t="s">
        <v>109</v>
      </c>
      <c r="B120" s="59">
        <v>27726</v>
      </c>
      <c r="C120" s="65"/>
      <c r="D120" s="59">
        <v>9254</v>
      </c>
      <c r="E120" s="65"/>
      <c r="F120" s="59">
        <v>18472</v>
      </c>
      <c r="G120" s="9"/>
      <c r="H120" s="59">
        <v>27724</v>
      </c>
      <c r="I120" s="65"/>
      <c r="J120" s="59">
        <v>9241</v>
      </c>
      <c r="K120" s="65"/>
      <c r="L120" s="59">
        <v>18483</v>
      </c>
      <c r="M120" s="9"/>
      <c r="N120" s="74"/>
      <c r="P120" s="74"/>
      <c r="R120" s="74"/>
      <c r="T120" s="74"/>
      <c r="U120" s="55"/>
      <c r="V120" s="74"/>
      <c r="W120" s="56"/>
    </row>
    <row r="121" spans="1:23" ht="16.5" customHeight="1" x14ac:dyDescent="0.15">
      <c r="A121" s="39" t="s">
        <v>110</v>
      </c>
      <c r="B121" s="59">
        <v>19836</v>
      </c>
      <c r="C121" s="65"/>
      <c r="D121" s="59">
        <v>4625</v>
      </c>
      <c r="E121" s="65"/>
      <c r="F121" s="59">
        <v>15211</v>
      </c>
      <c r="G121" s="9"/>
      <c r="H121" s="59">
        <v>20610</v>
      </c>
      <c r="I121" s="65"/>
      <c r="J121" s="59">
        <v>4906</v>
      </c>
      <c r="K121" s="65"/>
      <c r="L121" s="59">
        <v>15704</v>
      </c>
      <c r="M121" s="9"/>
      <c r="N121" s="74"/>
      <c r="P121" s="74"/>
      <c r="R121" s="74"/>
      <c r="T121" s="74"/>
      <c r="U121" s="55"/>
      <c r="V121" s="74"/>
      <c r="W121" s="56"/>
    </row>
    <row r="122" spans="1:23" ht="16.5" customHeight="1" x14ac:dyDescent="0.15">
      <c r="A122" s="43" t="s">
        <v>106</v>
      </c>
      <c r="B122" s="67">
        <v>0</v>
      </c>
      <c r="C122" s="68"/>
      <c r="D122" s="69">
        <v>0</v>
      </c>
      <c r="E122" s="68"/>
      <c r="F122" s="69">
        <v>0</v>
      </c>
      <c r="G122" s="49"/>
      <c r="H122" s="67">
        <v>4754</v>
      </c>
      <c r="I122" s="68"/>
      <c r="J122" s="69">
        <v>3273</v>
      </c>
      <c r="K122" s="68"/>
      <c r="L122" s="69">
        <v>1481</v>
      </c>
      <c r="M122" s="49"/>
      <c r="N122" s="74"/>
      <c r="P122" s="74"/>
      <c r="R122" s="74"/>
      <c r="T122" s="74"/>
      <c r="U122" s="55"/>
      <c r="V122" s="74"/>
      <c r="W122" s="56"/>
    </row>
    <row r="123" spans="1:23" ht="16.5" customHeight="1" x14ac:dyDescent="0.15">
      <c r="A123" s="114" t="s">
        <v>225</v>
      </c>
      <c r="B123" s="59"/>
      <c r="C123" s="59"/>
      <c r="D123" s="59"/>
      <c r="E123" s="59"/>
      <c r="F123" s="59"/>
      <c r="G123" s="1"/>
      <c r="H123" s="59"/>
      <c r="I123" s="59"/>
      <c r="J123" s="59"/>
      <c r="K123" s="59"/>
      <c r="L123" s="59"/>
      <c r="M123" s="1"/>
      <c r="N123" s="74"/>
      <c r="P123" s="74"/>
      <c r="R123" s="74"/>
      <c r="T123" s="63"/>
      <c r="U123" s="55"/>
      <c r="V123" s="56"/>
      <c r="W123" s="56"/>
    </row>
    <row r="124" spans="1:23" ht="17.100000000000001" customHeight="1" x14ac:dyDescent="0.15">
      <c r="A124" s="1" t="s">
        <v>226</v>
      </c>
      <c r="T124" s="63"/>
      <c r="U124" s="55"/>
      <c r="V124" s="56"/>
      <c r="W124" s="56"/>
    </row>
    <row r="125" spans="1:23" ht="17.100000000000001" customHeight="1" x14ac:dyDescent="0.15">
      <c r="T125" s="63"/>
      <c r="U125" s="55"/>
      <c r="V125" s="56"/>
      <c r="W125" s="56"/>
    </row>
    <row r="126" spans="1:23" ht="17.100000000000001" customHeight="1" x14ac:dyDescent="0.15">
      <c r="T126" s="63"/>
      <c r="U126" s="55"/>
      <c r="V126" s="56"/>
      <c r="W126" s="56"/>
    </row>
    <row r="127" spans="1:23" ht="17.100000000000001" customHeight="1" x14ac:dyDescent="0.15">
      <c r="T127" s="63"/>
      <c r="U127" s="55"/>
      <c r="V127" s="56"/>
      <c r="W127" s="56"/>
    </row>
    <row r="128" spans="1:23" ht="17.100000000000001" customHeight="1" x14ac:dyDescent="0.15">
      <c r="T128" s="63"/>
      <c r="U128" s="55"/>
      <c r="V128" s="56"/>
      <c r="W128" s="56"/>
    </row>
    <row r="129" spans="20:23" ht="17.100000000000001" customHeight="1" x14ac:dyDescent="0.15">
      <c r="T129" s="63"/>
      <c r="U129" s="55"/>
      <c r="V129" s="56"/>
      <c r="W129" s="56"/>
    </row>
    <row r="130" spans="20:23" ht="17.100000000000001" customHeight="1" x14ac:dyDescent="0.15">
      <c r="T130" s="63"/>
      <c r="U130" s="55"/>
      <c r="V130" s="56"/>
      <c r="W130" s="56"/>
    </row>
    <row r="131" spans="20:23" ht="17.100000000000001" customHeight="1" x14ac:dyDescent="0.15">
      <c r="T131" s="63"/>
      <c r="U131" s="55"/>
      <c r="V131" s="56"/>
      <c r="W131" s="56"/>
    </row>
    <row r="132" spans="20:23" ht="17.100000000000001" customHeight="1" x14ac:dyDescent="0.15">
      <c r="T132" s="63"/>
      <c r="U132" s="55"/>
      <c r="V132" s="56"/>
      <c r="W132" s="56"/>
    </row>
    <row r="133" spans="20:23" ht="17.100000000000001" customHeight="1" x14ac:dyDescent="0.15">
      <c r="T133" s="63"/>
      <c r="U133" s="55"/>
      <c r="V133" s="56"/>
      <c r="W133" s="56"/>
    </row>
    <row r="134" spans="20:23" ht="17.100000000000001" customHeight="1" x14ac:dyDescent="0.15">
      <c r="T134" s="63"/>
      <c r="U134" s="55"/>
      <c r="V134" s="56"/>
      <c r="W134" s="56"/>
    </row>
    <row r="135" spans="20:23" ht="17.100000000000001" customHeight="1" x14ac:dyDescent="0.15">
      <c r="T135" s="63"/>
      <c r="U135" s="55"/>
      <c r="V135" s="56"/>
      <c r="W135" s="56"/>
    </row>
    <row r="136" spans="20:23" ht="17.100000000000001" customHeight="1" x14ac:dyDescent="0.15">
      <c r="T136" s="63"/>
      <c r="U136" s="55"/>
      <c r="V136" s="56"/>
      <c r="W136" s="56"/>
    </row>
    <row r="137" spans="20:23" ht="17.100000000000001" customHeight="1" x14ac:dyDescent="0.15">
      <c r="T137" s="63"/>
      <c r="U137" s="55"/>
      <c r="V137" s="56"/>
      <c r="W137" s="56"/>
    </row>
    <row r="138" spans="20:23" ht="17.100000000000001" customHeight="1" x14ac:dyDescent="0.15">
      <c r="T138" s="63"/>
      <c r="U138" s="55"/>
      <c r="V138" s="56"/>
      <c r="W138" s="56"/>
    </row>
    <row r="139" spans="20:23" ht="17.100000000000001" customHeight="1" x14ac:dyDescent="0.15">
      <c r="T139" s="63"/>
      <c r="U139" s="55"/>
      <c r="V139" s="56"/>
      <c r="W139" s="56"/>
    </row>
    <row r="140" spans="20:23" ht="17.100000000000001" customHeight="1" x14ac:dyDescent="0.15">
      <c r="T140" s="63"/>
      <c r="U140" s="55"/>
      <c r="V140" s="56"/>
      <c r="W140" s="56"/>
    </row>
    <row r="141" spans="20:23" ht="17.100000000000001" customHeight="1" x14ac:dyDescent="0.15">
      <c r="T141" s="63"/>
      <c r="U141" s="55"/>
      <c r="V141" s="56"/>
      <c r="W141" s="56"/>
    </row>
    <row r="142" spans="20:23" ht="17.100000000000001" customHeight="1" x14ac:dyDescent="0.15">
      <c r="T142" s="63"/>
      <c r="U142" s="55"/>
      <c r="V142" s="56"/>
      <c r="W142" s="56"/>
    </row>
    <row r="143" spans="20:23" ht="17.100000000000001" customHeight="1" x14ac:dyDescent="0.15">
      <c r="T143" s="63"/>
      <c r="U143" s="55"/>
      <c r="V143" s="56"/>
      <c r="W143" s="56"/>
    </row>
    <row r="144" spans="20:23" ht="17.100000000000001" customHeight="1" x14ac:dyDescent="0.15">
      <c r="T144" s="63"/>
      <c r="U144" s="55"/>
      <c r="V144" s="56"/>
      <c r="W144" s="56"/>
    </row>
    <row r="145" spans="20:23" ht="17.100000000000001" customHeight="1" x14ac:dyDescent="0.15">
      <c r="T145" s="63"/>
      <c r="U145" s="55"/>
      <c r="V145" s="56"/>
      <c r="W145" s="56"/>
    </row>
    <row r="146" spans="20:23" ht="17.100000000000001" customHeight="1" x14ac:dyDescent="0.15">
      <c r="T146" s="63"/>
      <c r="U146" s="55"/>
      <c r="V146" s="56"/>
      <c r="W146" s="56"/>
    </row>
    <row r="147" spans="20:23" ht="17.100000000000001" customHeight="1" x14ac:dyDescent="0.15">
      <c r="T147" s="63"/>
      <c r="U147" s="55"/>
      <c r="V147" s="56"/>
      <c r="W147" s="56"/>
    </row>
    <row r="148" spans="20:23" ht="17.100000000000001" customHeight="1" x14ac:dyDescent="0.15">
      <c r="T148" s="63"/>
      <c r="U148" s="55"/>
      <c r="V148" s="56"/>
      <c r="W148" s="56"/>
    </row>
    <row r="149" spans="20:23" ht="17.100000000000001" customHeight="1" x14ac:dyDescent="0.15">
      <c r="T149" s="63"/>
      <c r="U149" s="55"/>
      <c r="V149" s="56"/>
      <c r="W149" s="56"/>
    </row>
    <row r="150" spans="20:23" ht="17.100000000000001" customHeight="1" x14ac:dyDescent="0.15">
      <c r="T150" s="63"/>
      <c r="U150" s="55"/>
      <c r="V150" s="56"/>
      <c r="W150" s="56"/>
    </row>
    <row r="151" spans="20:23" ht="17.100000000000001" customHeight="1" x14ac:dyDescent="0.15">
      <c r="T151" s="63"/>
      <c r="U151" s="55"/>
      <c r="V151" s="56"/>
      <c r="W151" s="56"/>
    </row>
    <row r="152" spans="20:23" ht="17.100000000000001" customHeight="1" x14ac:dyDescent="0.15">
      <c r="T152" s="63"/>
      <c r="U152" s="55"/>
      <c r="V152" s="56"/>
      <c r="W152" s="56"/>
    </row>
    <row r="153" spans="20:23" ht="17.100000000000001" customHeight="1" x14ac:dyDescent="0.15">
      <c r="T153" s="63"/>
      <c r="U153" s="75"/>
      <c r="V153" s="76"/>
      <c r="W153" s="76"/>
    </row>
    <row r="154" spans="20:23" ht="17.100000000000001" customHeight="1" x14ac:dyDescent="0.15">
      <c r="T154" s="63"/>
      <c r="U154" s="75"/>
      <c r="V154" s="76"/>
      <c r="W154" s="76"/>
    </row>
    <row r="155" spans="20:23" ht="17.100000000000001" customHeight="1" x14ac:dyDescent="0.15">
      <c r="T155" s="63"/>
      <c r="U155" s="75"/>
      <c r="V155" s="76"/>
      <c r="W155" s="76"/>
    </row>
    <row r="156" spans="20:23" ht="17.100000000000001" customHeight="1" x14ac:dyDescent="0.15">
      <c r="T156" s="63"/>
      <c r="U156" s="75"/>
      <c r="V156" s="76"/>
      <c r="W156" s="76"/>
    </row>
    <row r="157" spans="20:23" ht="17.100000000000001" customHeight="1" x14ac:dyDescent="0.15">
      <c r="T157" s="63"/>
      <c r="U157" s="75"/>
      <c r="V157" s="76"/>
      <c r="W157" s="76"/>
    </row>
    <row r="158" spans="20:23" ht="17.100000000000001" customHeight="1" x14ac:dyDescent="0.15">
      <c r="T158" s="63"/>
      <c r="U158" s="75"/>
      <c r="V158" s="76"/>
      <c r="W158" s="76"/>
    </row>
    <row r="159" spans="20:23" ht="17.100000000000001" customHeight="1" x14ac:dyDescent="0.15">
      <c r="T159" s="63"/>
      <c r="U159" s="75"/>
      <c r="V159" s="76"/>
      <c r="W159" s="76"/>
    </row>
    <row r="160" spans="20:23" ht="17.100000000000001" customHeight="1" x14ac:dyDescent="0.15">
      <c r="T160" s="63"/>
      <c r="U160" s="75"/>
      <c r="V160" s="76"/>
      <c r="W160" s="76"/>
    </row>
    <row r="161" spans="20:23" ht="17.100000000000001" customHeight="1" x14ac:dyDescent="0.15">
      <c r="T161" s="63"/>
      <c r="U161" s="75"/>
      <c r="V161" s="76"/>
      <c r="W161" s="76"/>
    </row>
    <row r="162" spans="20:23" ht="17.100000000000001" customHeight="1" x14ac:dyDescent="0.15">
      <c r="T162" s="63"/>
      <c r="U162" s="75"/>
      <c r="V162" s="76"/>
      <c r="W162" s="76"/>
    </row>
    <row r="163" spans="20:23" ht="17.100000000000001" customHeight="1" x14ac:dyDescent="0.15">
      <c r="T163" s="63"/>
      <c r="U163" s="75"/>
      <c r="V163" s="76"/>
      <c r="W163" s="76"/>
    </row>
    <row r="164" spans="20:23" ht="17.100000000000001" customHeight="1" x14ac:dyDescent="0.15">
      <c r="T164" s="63"/>
      <c r="U164" s="75"/>
      <c r="V164" s="76"/>
      <c r="W164" s="76"/>
    </row>
    <row r="165" spans="20:23" ht="17.100000000000001" customHeight="1" x14ac:dyDescent="0.15">
      <c r="T165" s="63"/>
      <c r="U165" s="75"/>
      <c r="V165" s="76"/>
      <c r="W165" s="76"/>
    </row>
    <row r="166" spans="20:23" ht="17.100000000000001" customHeight="1" x14ac:dyDescent="0.15">
      <c r="T166" s="63"/>
      <c r="U166" s="75"/>
      <c r="V166" s="76"/>
      <c r="W166" s="76"/>
    </row>
    <row r="167" spans="20:23" ht="17.100000000000001" customHeight="1" x14ac:dyDescent="0.15">
      <c r="T167" s="63"/>
      <c r="U167" s="75"/>
      <c r="V167" s="76"/>
      <c r="W167" s="76"/>
    </row>
    <row r="168" spans="20:23" ht="17.100000000000001" customHeight="1" x14ac:dyDescent="0.15">
      <c r="T168" s="77"/>
      <c r="U168" s="75"/>
      <c r="V168" s="76"/>
      <c r="W168" s="76"/>
    </row>
    <row r="169" spans="20:23" ht="17.100000000000001" customHeight="1" x14ac:dyDescent="0.15">
      <c r="T169" s="63"/>
      <c r="U169" s="75"/>
      <c r="V169" s="76"/>
      <c r="W169" s="76"/>
    </row>
    <row r="170" spans="20:23" ht="17.100000000000001" customHeight="1" x14ac:dyDescent="0.15">
      <c r="T170" s="63"/>
      <c r="U170" s="55"/>
      <c r="V170" s="56"/>
      <c r="W170" s="56"/>
    </row>
    <row r="171" spans="20:23" ht="17.100000000000001" customHeight="1" x14ac:dyDescent="0.15">
      <c r="T171" s="63"/>
      <c r="U171" s="55"/>
      <c r="V171" s="56"/>
      <c r="W171" s="56"/>
    </row>
    <row r="172" spans="20:23" ht="17.100000000000001" customHeight="1" x14ac:dyDescent="0.15">
      <c r="T172" s="63"/>
      <c r="U172" s="55"/>
      <c r="V172" s="56"/>
      <c r="W172" s="56"/>
    </row>
    <row r="173" spans="20:23" ht="17.100000000000001" customHeight="1" x14ac:dyDescent="0.15">
      <c r="T173" s="63"/>
      <c r="U173" s="55"/>
      <c r="V173" s="56"/>
      <c r="W173" s="56"/>
    </row>
    <row r="174" spans="20:23" ht="17.100000000000001" customHeight="1" x14ac:dyDescent="0.15">
      <c r="T174" s="63"/>
      <c r="U174" s="55"/>
      <c r="V174" s="56"/>
      <c r="W174" s="56"/>
    </row>
    <row r="175" spans="20:23" ht="17.100000000000001" customHeight="1" x14ac:dyDescent="0.15">
      <c r="T175" s="63"/>
      <c r="U175" s="55"/>
      <c r="V175" s="56"/>
      <c r="W175" s="56"/>
    </row>
    <row r="176" spans="20:23" ht="17.100000000000001" customHeight="1" x14ac:dyDescent="0.15">
      <c r="T176" s="63"/>
      <c r="U176" s="55"/>
      <c r="V176" s="56"/>
      <c r="W176" s="56"/>
    </row>
    <row r="177" spans="20:23" ht="17.100000000000001" customHeight="1" x14ac:dyDescent="0.15">
      <c r="T177" s="63"/>
      <c r="U177" s="55"/>
      <c r="V177" s="56"/>
      <c r="W177" s="56"/>
    </row>
    <row r="178" spans="20:23" ht="17.100000000000001" customHeight="1" x14ac:dyDescent="0.15">
      <c r="T178" s="63"/>
      <c r="U178" s="55"/>
      <c r="V178" s="56"/>
      <c r="W178" s="56"/>
    </row>
    <row r="179" spans="20:23" ht="17.100000000000001" customHeight="1" x14ac:dyDescent="0.15">
      <c r="T179" s="63"/>
      <c r="U179" s="55"/>
      <c r="V179" s="56"/>
      <c r="W179" s="56"/>
    </row>
    <row r="180" spans="20:23" ht="17.100000000000001" customHeight="1" x14ac:dyDescent="0.15">
      <c r="T180" s="63"/>
      <c r="U180" s="55"/>
      <c r="V180" s="56"/>
      <c r="W180" s="56"/>
    </row>
    <row r="181" spans="20:23" ht="17.100000000000001" customHeight="1" x14ac:dyDescent="0.15">
      <c r="T181" s="63"/>
      <c r="U181" s="55"/>
      <c r="V181" s="56"/>
      <c r="W181" s="56"/>
    </row>
    <row r="182" spans="20:23" ht="17.100000000000001" customHeight="1" x14ac:dyDescent="0.15">
      <c r="T182" s="63"/>
      <c r="U182" s="55"/>
      <c r="V182" s="56"/>
      <c r="W182" s="56"/>
    </row>
    <row r="183" spans="20:23" ht="17.100000000000001" customHeight="1" x14ac:dyDescent="0.15">
      <c r="T183" s="63"/>
      <c r="U183" s="55"/>
      <c r="V183" s="56"/>
      <c r="W183" s="56"/>
    </row>
    <row r="184" spans="20:23" ht="17.100000000000001" customHeight="1" x14ac:dyDescent="0.15">
      <c r="T184" s="63"/>
      <c r="U184" s="55"/>
      <c r="V184" s="56"/>
      <c r="W184" s="56"/>
    </row>
    <row r="185" spans="20:23" ht="17.100000000000001" customHeight="1" x14ac:dyDescent="0.15">
      <c r="T185" s="63"/>
      <c r="U185" s="55"/>
      <c r="V185" s="56"/>
      <c r="W185" s="56"/>
    </row>
    <row r="186" spans="20:23" ht="17.100000000000001" customHeight="1" x14ac:dyDescent="0.15">
      <c r="T186" s="63"/>
      <c r="U186" s="55"/>
      <c r="V186" s="56"/>
      <c r="W186" s="56"/>
    </row>
    <row r="187" spans="20:23" ht="17.100000000000001" customHeight="1" x14ac:dyDescent="0.15">
      <c r="T187" s="63"/>
      <c r="U187" s="55"/>
      <c r="V187" s="56"/>
      <c r="W187" s="56"/>
    </row>
    <row r="188" spans="20:23" ht="17.100000000000001" customHeight="1" x14ac:dyDescent="0.15">
      <c r="T188" s="63"/>
      <c r="U188" s="55"/>
      <c r="V188" s="56"/>
      <c r="W188" s="56"/>
    </row>
    <row r="189" spans="20:23" ht="17.100000000000001" customHeight="1" x14ac:dyDescent="0.15">
      <c r="T189" s="63"/>
      <c r="U189" s="55"/>
      <c r="V189" s="56"/>
      <c r="W189" s="56"/>
    </row>
    <row r="190" spans="20:23" ht="17.100000000000001" customHeight="1" x14ac:dyDescent="0.15">
      <c r="T190" s="63"/>
      <c r="U190" s="55"/>
      <c r="V190" s="56"/>
      <c r="W190" s="56"/>
    </row>
    <row r="191" spans="20:23" ht="17.100000000000001" customHeight="1" x14ac:dyDescent="0.15">
      <c r="T191" s="63"/>
      <c r="U191" s="55"/>
      <c r="V191" s="76"/>
      <c r="W191" s="56"/>
    </row>
    <row r="192" spans="20:23" ht="17.100000000000001" customHeight="1" x14ac:dyDescent="0.15">
      <c r="T192" s="63"/>
      <c r="U192" s="75"/>
      <c r="V192" s="76"/>
      <c r="W192" s="76"/>
    </row>
    <row r="193" spans="20:23" ht="17.100000000000001" customHeight="1" x14ac:dyDescent="0.15">
      <c r="T193" s="63"/>
      <c r="U193" s="75"/>
      <c r="V193" s="76"/>
      <c r="W193" s="76"/>
    </row>
  </sheetData>
  <mergeCells count="35">
    <mergeCell ref="L101:M101"/>
    <mergeCell ref="A100:A101"/>
    <mergeCell ref="B101:C101"/>
    <mergeCell ref="D101:E101"/>
    <mergeCell ref="F101:G101"/>
    <mergeCell ref="H101:I101"/>
    <mergeCell ref="J101:K101"/>
    <mergeCell ref="L51:M51"/>
    <mergeCell ref="A74:A75"/>
    <mergeCell ref="B75:C75"/>
    <mergeCell ref="D75:E75"/>
    <mergeCell ref="F75:G75"/>
    <mergeCell ref="H75:I75"/>
    <mergeCell ref="J75:K75"/>
    <mergeCell ref="L75:M75"/>
    <mergeCell ref="A50:A51"/>
    <mergeCell ref="B51:C51"/>
    <mergeCell ref="D51:E51"/>
    <mergeCell ref="F51:G51"/>
    <mergeCell ref="H51:I51"/>
    <mergeCell ref="J51:K51"/>
    <mergeCell ref="L3:M3"/>
    <mergeCell ref="A25:A26"/>
    <mergeCell ref="B26:C26"/>
    <mergeCell ref="D26:E26"/>
    <mergeCell ref="F26:G26"/>
    <mergeCell ref="H26:I26"/>
    <mergeCell ref="J26:K26"/>
    <mergeCell ref="L26:M26"/>
    <mergeCell ref="A2:A3"/>
    <mergeCell ref="B3:C3"/>
    <mergeCell ref="D3:E3"/>
    <mergeCell ref="F3:G3"/>
    <mergeCell ref="H3:I3"/>
    <mergeCell ref="J3:K3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 alignWithMargins="0"/>
  <rowBreaks count="2" manualBreakCount="2">
    <brk id="48" max="12" man="1"/>
    <brk id="98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CDC78-5BAE-40E4-BC32-DB551ACE56A9}">
  <dimension ref="A1:D39"/>
  <sheetViews>
    <sheetView zoomScaleNormal="100" zoomScaleSheetLayoutView="75" workbookViewId="0">
      <selection activeCell="C44" sqref="C44"/>
    </sheetView>
  </sheetViews>
  <sheetFormatPr defaultRowHeight="14.25" x14ac:dyDescent="0.15"/>
  <cols>
    <col min="1" max="4" width="20.625" style="80" customWidth="1"/>
    <col min="5" max="256" width="9" style="80"/>
    <col min="257" max="260" width="20.625" style="80" customWidth="1"/>
    <col min="261" max="512" width="9" style="80"/>
    <col min="513" max="516" width="20.625" style="80" customWidth="1"/>
    <col min="517" max="768" width="9" style="80"/>
    <col min="769" max="772" width="20.625" style="80" customWidth="1"/>
    <col min="773" max="1024" width="9" style="80"/>
    <col min="1025" max="1028" width="20.625" style="80" customWidth="1"/>
    <col min="1029" max="1280" width="9" style="80"/>
    <col min="1281" max="1284" width="20.625" style="80" customWidth="1"/>
    <col min="1285" max="1536" width="9" style="80"/>
    <col min="1537" max="1540" width="20.625" style="80" customWidth="1"/>
    <col min="1541" max="1792" width="9" style="80"/>
    <col min="1793" max="1796" width="20.625" style="80" customWidth="1"/>
    <col min="1797" max="2048" width="9" style="80"/>
    <col min="2049" max="2052" width="20.625" style="80" customWidth="1"/>
    <col min="2053" max="2304" width="9" style="80"/>
    <col min="2305" max="2308" width="20.625" style="80" customWidth="1"/>
    <col min="2309" max="2560" width="9" style="80"/>
    <col min="2561" max="2564" width="20.625" style="80" customWidth="1"/>
    <col min="2565" max="2816" width="9" style="80"/>
    <col min="2817" max="2820" width="20.625" style="80" customWidth="1"/>
    <col min="2821" max="3072" width="9" style="80"/>
    <col min="3073" max="3076" width="20.625" style="80" customWidth="1"/>
    <col min="3077" max="3328" width="9" style="80"/>
    <col min="3329" max="3332" width="20.625" style="80" customWidth="1"/>
    <col min="3333" max="3584" width="9" style="80"/>
    <col min="3585" max="3588" width="20.625" style="80" customWidth="1"/>
    <col min="3589" max="3840" width="9" style="80"/>
    <col min="3841" max="3844" width="20.625" style="80" customWidth="1"/>
    <col min="3845" max="4096" width="9" style="80"/>
    <col min="4097" max="4100" width="20.625" style="80" customWidth="1"/>
    <col min="4101" max="4352" width="9" style="80"/>
    <col min="4353" max="4356" width="20.625" style="80" customWidth="1"/>
    <col min="4357" max="4608" width="9" style="80"/>
    <col min="4609" max="4612" width="20.625" style="80" customWidth="1"/>
    <col min="4613" max="4864" width="9" style="80"/>
    <col min="4865" max="4868" width="20.625" style="80" customWidth="1"/>
    <col min="4869" max="5120" width="9" style="80"/>
    <col min="5121" max="5124" width="20.625" style="80" customWidth="1"/>
    <col min="5125" max="5376" width="9" style="80"/>
    <col min="5377" max="5380" width="20.625" style="80" customWidth="1"/>
    <col min="5381" max="5632" width="9" style="80"/>
    <col min="5633" max="5636" width="20.625" style="80" customWidth="1"/>
    <col min="5637" max="5888" width="9" style="80"/>
    <col min="5889" max="5892" width="20.625" style="80" customWidth="1"/>
    <col min="5893" max="6144" width="9" style="80"/>
    <col min="6145" max="6148" width="20.625" style="80" customWidth="1"/>
    <col min="6149" max="6400" width="9" style="80"/>
    <col min="6401" max="6404" width="20.625" style="80" customWidth="1"/>
    <col min="6405" max="6656" width="9" style="80"/>
    <col min="6657" max="6660" width="20.625" style="80" customWidth="1"/>
    <col min="6661" max="6912" width="9" style="80"/>
    <col min="6913" max="6916" width="20.625" style="80" customWidth="1"/>
    <col min="6917" max="7168" width="9" style="80"/>
    <col min="7169" max="7172" width="20.625" style="80" customWidth="1"/>
    <col min="7173" max="7424" width="9" style="80"/>
    <col min="7425" max="7428" width="20.625" style="80" customWidth="1"/>
    <col min="7429" max="7680" width="9" style="80"/>
    <col min="7681" max="7684" width="20.625" style="80" customWidth="1"/>
    <col min="7685" max="7936" width="9" style="80"/>
    <col min="7937" max="7940" width="20.625" style="80" customWidth="1"/>
    <col min="7941" max="8192" width="9" style="80"/>
    <col min="8193" max="8196" width="20.625" style="80" customWidth="1"/>
    <col min="8197" max="8448" width="9" style="80"/>
    <col min="8449" max="8452" width="20.625" style="80" customWidth="1"/>
    <col min="8453" max="8704" width="9" style="80"/>
    <col min="8705" max="8708" width="20.625" style="80" customWidth="1"/>
    <col min="8709" max="8960" width="9" style="80"/>
    <col min="8961" max="8964" width="20.625" style="80" customWidth="1"/>
    <col min="8965" max="9216" width="9" style="80"/>
    <col min="9217" max="9220" width="20.625" style="80" customWidth="1"/>
    <col min="9221" max="9472" width="9" style="80"/>
    <col min="9473" max="9476" width="20.625" style="80" customWidth="1"/>
    <col min="9477" max="9728" width="9" style="80"/>
    <col min="9729" max="9732" width="20.625" style="80" customWidth="1"/>
    <col min="9733" max="9984" width="9" style="80"/>
    <col min="9985" max="9988" width="20.625" style="80" customWidth="1"/>
    <col min="9989" max="10240" width="9" style="80"/>
    <col min="10241" max="10244" width="20.625" style="80" customWidth="1"/>
    <col min="10245" max="10496" width="9" style="80"/>
    <col min="10497" max="10500" width="20.625" style="80" customWidth="1"/>
    <col min="10501" max="10752" width="9" style="80"/>
    <col min="10753" max="10756" width="20.625" style="80" customWidth="1"/>
    <col min="10757" max="11008" width="9" style="80"/>
    <col min="11009" max="11012" width="20.625" style="80" customWidth="1"/>
    <col min="11013" max="11264" width="9" style="80"/>
    <col min="11265" max="11268" width="20.625" style="80" customWidth="1"/>
    <col min="11269" max="11520" width="9" style="80"/>
    <col min="11521" max="11524" width="20.625" style="80" customWidth="1"/>
    <col min="11525" max="11776" width="9" style="80"/>
    <col min="11777" max="11780" width="20.625" style="80" customWidth="1"/>
    <col min="11781" max="12032" width="9" style="80"/>
    <col min="12033" max="12036" width="20.625" style="80" customWidth="1"/>
    <col min="12037" max="12288" width="9" style="80"/>
    <col min="12289" max="12292" width="20.625" style="80" customWidth="1"/>
    <col min="12293" max="12544" width="9" style="80"/>
    <col min="12545" max="12548" width="20.625" style="80" customWidth="1"/>
    <col min="12549" max="12800" width="9" style="80"/>
    <col min="12801" max="12804" width="20.625" style="80" customWidth="1"/>
    <col min="12805" max="13056" width="9" style="80"/>
    <col min="13057" max="13060" width="20.625" style="80" customWidth="1"/>
    <col min="13061" max="13312" width="9" style="80"/>
    <col min="13313" max="13316" width="20.625" style="80" customWidth="1"/>
    <col min="13317" max="13568" width="9" style="80"/>
    <col min="13569" max="13572" width="20.625" style="80" customWidth="1"/>
    <col min="13573" max="13824" width="9" style="80"/>
    <col min="13825" max="13828" width="20.625" style="80" customWidth="1"/>
    <col min="13829" max="14080" width="9" style="80"/>
    <col min="14081" max="14084" width="20.625" style="80" customWidth="1"/>
    <col min="14085" max="14336" width="9" style="80"/>
    <col min="14337" max="14340" width="20.625" style="80" customWidth="1"/>
    <col min="14341" max="14592" width="9" style="80"/>
    <col min="14593" max="14596" width="20.625" style="80" customWidth="1"/>
    <col min="14597" max="14848" width="9" style="80"/>
    <col min="14849" max="14852" width="20.625" style="80" customWidth="1"/>
    <col min="14853" max="15104" width="9" style="80"/>
    <col min="15105" max="15108" width="20.625" style="80" customWidth="1"/>
    <col min="15109" max="15360" width="9" style="80"/>
    <col min="15361" max="15364" width="20.625" style="80" customWidth="1"/>
    <col min="15365" max="15616" width="9" style="80"/>
    <col min="15617" max="15620" width="20.625" style="80" customWidth="1"/>
    <col min="15621" max="15872" width="9" style="80"/>
    <col min="15873" max="15876" width="20.625" style="80" customWidth="1"/>
    <col min="15877" max="16128" width="9" style="80"/>
    <col min="16129" max="16132" width="20.625" style="80" customWidth="1"/>
    <col min="16133" max="16384" width="9" style="80"/>
  </cols>
  <sheetData>
    <row r="1" spans="1:4" x14ac:dyDescent="0.15">
      <c r="A1" s="78" t="s">
        <v>182</v>
      </c>
      <c r="B1" s="79"/>
      <c r="C1" s="79"/>
      <c r="D1" s="79"/>
    </row>
    <row r="2" spans="1:4" ht="15" thickBot="1" x14ac:dyDescent="0.2">
      <c r="A2" s="78"/>
      <c r="B2" s="79"/>
      <c r="C2" s="79"/>
      <c r="D2" s="81" t="s">
        <v>227</v>
      </c>
    </row>
    <row r="3" spans="1:4" ht="20.25" customHeight="1" x14ac:dyDescent="0.15">
      <c r="A3" s="128" t="s">
        <v>183</v>
      </c>
      <c r="B3" s="130" t="s">
        <v>184</v>
      </c>
      <c r="C3" s="131"/>
      <c r="D3" s="132"/>
    </row>
    <row r="4" spans="1:4" ht="20.25" customHeight="1" thickBot="1" x14ac:dyDescent="0.2">
      <c r="A4" s="129"/>
      <c r="B4" s="82" t="s">
        <v>185</v>
      </c>
      <c r="C4" s="83" t="s">
        <v>186</v>
      </c>
      <c r="D4" s="84" t="s">
        <v>187</v>
      </c>
    </row>
    <row r="5" spans="1:4" ht="20.25" customHeight="1" x14ac:dyDescent="0.15">
      <c r="A5" s="85" t="s">
        <v>188</v>
      </c>
      <c r="B5" s="86">
        <f>SUM(C5:D5)</f>
        <v>790934</v>
      </c>
      <c r="C5" s="87">
        <f>SUM(C6:C7)</f>
        <v>375196</v>
      </c>
      <c r="D5" s="88">
        <f>SUM(D6:D7)</f>
        <v>415738</v>
      </c>
    </row>
    <row r="6" spans="1:4" ht="20.25" customHeight="1" x14ac:dyDescent="0.15">
      <c r="A6" s="89" t="s">
        <v>189</v>
      </c>
      <c r="B6" s="86">
        <f>SUM(C6:D6)</f>
        <v>654168</v>
      </c>
      <c r="C6" s="87">
        <f>SUM(C9:C12,C16,C22,C26,C30:C32)</f>
        <v>309859</v>
      </c>
      <c r="D6" s="90">
        <f>SUM(D9:D12,D16,D22,D26,D30:D32)</f>
        <v>344309</v>
      </c>
    </row>
    <row r="7" spans="1:4" ht="20.25" customHeight="1" thickBot="1" x14ac:dyDescent="0.2">
      <c r="A7" s="91" t="s">
        <v>190</v>
      </c>
      <c r="B7" s="86">
        <f>SUM(C7:D7)</f>
        <v>136766</v>
      </c>
      <c r="C7" s="92">
        <f>SUM(C13,C17,C23,C27,C33,C37)</f>
        <v>65337</v>
      </c>
      <c r="D7" s="93">
        <f>SUM(D13,D17,D23,D27,D33,D37)</f>
        <v>71429</v>
      </c>
    </row>
    <row r="8" spans="1:4" ht="20.25" customHeight="1" x14ac:dyDescent="0.15">
      <c r="A8" s="94" t="s">
        <v>191</v>
      </c>
      <c r="B8" s="95">
        <f>SUM(C8:D8)</f>
        <v>331841</v>
      </c>
      <c r="C8" s="96">
        <f>SUM(C9:C13)</f>
        <v>157377</v>
      </c>
      <c r="D8" s="90">
        <f>SUM(D9:D13)</f>
        <v>174464</v>
      </c>
    </row>
    <row r="9" spans="1:4" ht="20.25" customHeight="1" x14ac:dyDescent="0.15">
      <c r="A9" s="85" t="s">
        <v>192</v>
      </c>
      <c r="B9" s="86">
        <v>224448</v>
      </c>
      <c r="C9" s="96">
        <v>106075</v>
      </c>
      <c r="D9" s="90">
        <v>118373</v>
      </c>
    </row>
    <row r="10" spans="1:4" ht="20.25" customHeight="1" x14ac:dyDescent="0.15">
      <c r="A10" s="85" t="s">
        <v>193</v>
      </c>
      <c r="B10" s="86">
        <v>17949</v>
      </c>
      <c r="C10" s="96">
        <v>8387</v>
      </c>
      <c r="D10" s="90">
        <v>9562</v>
      </c>
    </row>
    <row r="11" spans="1:4" ht="20.25" customHeight="1" x14ac:dyDescent="0.15">
      <c r="A11" s="85" t="s">
        <v>194</v>
      </c>
      <c r="B11" s="86">
        <v>43262</v>
      </c>
      <c r="C11" s="96">
        <v>20550</v>
      </c>
      <c r="D11" s="90">
        <v>22712</v>
      </c>
    </row>
    <row r="12" spans="1:4" ht="20.25" customHeight="1" x14ac:dyDescent="0.15">
      <c r="A12" s="85" t="s">
        <v>195</v>
      </c>
      <c r="B12" s="86">
        <v>30128</v>
      </c>
      <c r="C12" s="96">
        <v>14471</v>
      </c>
      <c r="D12" s="90">
        <v>15657</v>
      </c>
    </row>
    <row r="13" spans="1:4" ht="20.25" customHeight="1" x14ac:dyDescent="0.15">
      <c r="A13" s="85" t="s">
        <v>196</v>
      </c>
      <c r="B13" s="86">
        <f>SUM(C13:D13)</f>
        <v>16054</v>
      </c>
      <c r="C13" s="96">
        <f>C14</f>
        <v>7894</v>
      </c>
      <c r="D13" s="90">
        <f>D14</f>
        <v>8160</v>
      </c>
    </row>
    <row r="14" spans="1:4" ht="20.25" customHeight="1" thickBot="1" x14ac:dyDescent="0.2">
      <c r="A14" s="97" t="s">
        <v>197</v>
      </c>
      <c r="B14" s="86">
        <v>16054</v>
      </c>
      <c r="C14" s="98">
        <v>7894</v>
      </c>
      <c r="D14" s="99">
        <v>8160</v>
      </c>
    </row>
    <row r="15" spans="1:4" ht="20.25" customHeight="1" x14ac:dyDescent="0.15">
      <c r="A15" s="100" t="s">
        <v>198</v>
      </c>
      <c r="B15" s="95">
        <f>SUM(C15:D15)</f>
        <v>123664</v>
      </c>
      <c r="C15" s="96">
        <f>SUM(C16:C17)</f>
        <v>59048</v>
      </c>
      <c r="D15" s="90">
        <f>SUM(D16:D17)</f>
        <v>64616</v>
      </c>
    </row>
    <row r="16" spans="1:4" ht="20.25" customHeight="1" x14ac:dyDescent="0.15">
      <c r="A16" s="85" t="s">
        <v>199</v>
      </c>
      <c r="B16" s="86">
        <v>72271</v>
      </c>
      <c r="C16" s="101">
        <v>34466</v>
      </c>
      <c r="D16" s="102">
        <v>37805</v>
      </c>
    </row>
    <row r="17" spans="1:4" ht="20.25" customHeight="1" x14ac:dyDescent="0.15">
      <c r="A17" s="85" t="s">
        <v>200</v>
      </c>
      <c r="B17" s="86">
        <f>SUM(C17:D17)</f>
        <v>51393</v>
      </c>
      <c r="C17" s="96">
        <f>SUM(C18:C20)</f>
        <v>24582</v>
      </c>
      <c r="D17" s="90">
        <f>SUM(D18:D20)</f>
        <v>26811</v>
      </c>
    </row>
    <row r="18" spans="1:4" ht="20.25" customHeight="1" x14ac:dyDescent="0.15">
      <c r="A18" s="103" t="s">
        <v>201</v>
      </c>
      <c r="B18" s="86">
        <v>16897</v>
      </c>
      <c r="C18" s="96">
        <v>8058</v>
      </c>
      <c r="D18" s="90">
        <v>8839</v>
      </c>
    </row>
    <row r="19" spans="1:4" ht="20.25" customHeight="1" x14ac:dyDescent="0.15">
      <c r="A19" s="103" t="s">
        <v>202</v>
      </c>
      <c r="B19" s="86">
        <v>9117</v>
      </c>
      <c r="C19" s="96">
        <v>4378</v>
      </c>
      <c r="D19" s="90">
        <v>4739</v>
      </c>
    </row>
    <row r="20" spans="1:4" ht="20.25" customHeight="1" thickBot="1" x14ac:dyDescent="0.2">
      <c r="A20" s="97" t="s">
        <v>203</v>
      </c>
      <c r="B20" s="86">
        <v>25379</v>
      </c>
      <c r="C20" s="104">
        <v>12146</v>
      </c>
      <c r="D20" s="93">
        <v>13233</v>
      </c>
    </row>
    <row r="21" spans="1:4" ht="20.25" customHeight="1" x14ac:dyDescent="0.15">
      <c r="A21" s="100" t="s">
        <v>204</v>
      </c>
      <c r="B21" s="95">
        <f>SUM(C21:D21)</f>
        <v>120554</v>
      </c>
      <c r="C21" s="96">
        <f>SUM(C22:C23)</f>
        <v>57164</v>
      </c>
      <c r="D21" s="90">
        <f>SUM(D22:D23)</f>
        <v>63390</v>
      </c>
    </row>
    <row r="22" spans="1:4" ht="20.25" customHeight="1" x14ac:dyDescent="0.15">
      <c r="A22" s="85" t="s">
        <v>205</v>
      </c>
      <c r="B22" s="86">
        <v>115043</v>
      </c>
      <c r="C22" s="96">
        <v>54140</v>
      </c>
      <c r="D22" s="90">
        <v>60903</v>
      </c>
    </row>
    <row r="23" spans="1:4" ht="20.25" customHeight="1" x14ac:dyDescent="0.15">
      <c r="A23" s="85" t="s">
        <v>206</v>
      </c>
      <c r="B23" s="86">
        <f>SUM(C23:D23)</f>
        <v>5511</v>
      </c>
      <c r="C23" s="96">
        <f>C24</f>
        <v>3024</v>
      </c>
      <c r="D23" s="90">
        <f>D24</f>
        <v>2487</v>
      </c>
    </row>
    <row r="24" spans="1:4" ht="20.25" customHeight="1" thickBot="1" x14ac:dyDescent="0.2">
      <c r="A24" s="97" t="s">
        <v>207</v>
      </c>
      <c r="B24" s="86">
        <v>5511</v>
      </c>
      <c r="C24" s="104">
        <v>3024</v>
      </c>
      <c r="D24" s="93">
        <v>2487</v>
      </c>
    </row>
    <row r="25" spans="1:4" ht="20.25" customHeight="1" x14ac:dyDescent="0.15">
      <c r="A25" s="100" t="s">
        <v>208</v>
      </c>
      <c r="B25" s="95">
        <f>SUM(C25:D25)</f>
        <v>70086</v>
      </c>
      <c r="C25" s="96">
        <f>SUM(C26:C27)</f>
        <v>33444</v>
      </c>
      <c r="D25" s="90">
        <f>SUM(D26:D27)</f>
        <v>36642</v>
      </c>
    </row>
    <row r="26" spans="1:4" ht="20.25" customHeight="1" x14ac:dyDescent="0.15">
      <c r="A26" s="85" t="s">
        <v>209</v>
      </c>
      <c r="B26" s="86">
        <v>51449</v>
      </c>
      <c r="C26" s="96">
        <v>24817</v>
      </c>
      <c r="D26" s="90">
        <v>26632</v>
      </c>
    </row>
    <row r="27" spans="1:4" ht="20.25" customHeight="1" x14ac:dyDescent="0.15">
      <c r="A27" s="85" t="s">
        <v>210</v>
      </c>
      <c r="B27" s="86">
        <f>SUM(C27:D27)</f>
        <v>18637</v>
      </c>
      <c r="C27" s="96">
        <f>C28</f>
        <v>8627</v>
      </c>
      <c r="D27" s="90">
        <f>D28</f>
        <v>10010</v>
      </c>
    </row>
    <row r="28" spans="1:4" ht="20.25" customHeight="1" thickBot="1" x14ac:dyDescent="0.2">
      <c r="A28" s="97" t="s">
        <v>211</v>
      </c>
      <c r="B28" s="86">
        <v>18637</v>
      </c>
      <c r="C28" s="104">
        <v>8627</v>
      </c>
      <c r="D28" s="93">
        <v>10010</v>
      </c>
    </row>
    <row r="29" spans="1:4" ht="20.25" customHeight="1" x14ac:dyDescent="0.15">
      <c r="A29" s="100" t="s">
        <v>212</v>
      </c>
      <c r="B29" s="95">
        <f>SUM(C29:D29)</f>
        <v>144789</v>
      </c>
      <c r="C29" s="96">
        <f>SUM(C30:C33,C37)</f>
        <v>68163</v>
      </c>
      <c r="D29" s="90">
        <f>SUM(D30:D33,D37)</f>
        <v>76626</v>
      </c>
    </row>
    <row r="30" spans="1:4" ht="20.25" customHeight="1" x14ac:dyDescent="0.15">
      <c r="A30" s="85" t="s">
        <v>213</v>
      </c>
      <c r="B30" s="86">
        <v>47065</v>
      </c>
      <c r="C30" s="96">
        <v>22361</v>
      </c>
      <c r="D30" s="90">
        <v>24704</v>
      </c>
    </row>
    <row r="31" spans="1:4" ht="20.25" customHeight="1" x14ac:dyDescent="0.15">
      <c r="A31" s="85" t="s">
        <v>214</v>
      </c>
      <c r="B31" s="86">
        <v>27335</v>
      </c>
      <c r="C31" s="96">
        <v>12888</v>
      </c>
      <c r="D31" s="90">
        <v>14447</v>
      </c>
    </row>
    <row r="32" spans="1:4" ht="20.25" customHeight="1" x14ac:dyDescent="0.15">
      <c r="A32" s="85" t="s">
        <v>215</v>
      </c>
      <c r="B32" s="86">
        <v>25218</v>
      </c>
      <c r="C32" s="96">
        <v>11704</v>
      </c>
      <c r="D32" s="90">
        <v>13514</v>
      </c>
    </row>
    <row r="33" spans="1:4" ht="20.25" customHeight="1" x14ac:dyDescent="0.15">
      <c r="A33" s="85" t="s">
        <v>216</v>
      </c>
      <c r="B33" s="86">
        <f>SUM(C33:D33)</f>
        <v>37240</v>
      </c>
      <c r="C33" s="96">
        <f>SUM(C34:C36)</f>
        <v>17459</v>
      </c>
      <c r="D33" s="90">
        <f>SUM(D34:D36)</f>
        <v>19781</v>
      </c>
    </row>
    <row r="34" spans="1:4" ht="20.25" customHeight="1" x14ac:dyDescent="0.15">
      <c r="A34" s="103" t="s">
        <v>217</v>
      </c>
      <c r="B34" s="86">
        <v>6214</v>
      </c>
      <c r="C34" s="96">
        <v>2858</v>
      </c>
      <c r="D34" s="90">
        <v>3356</v>
      </c>
    </row>
    <row r="35" spans="1:4" ht="20.25" customHeight="1" x14ac:dyDescent="0.15">
      <c r="A35" s="103" t="s">
        <v>218</v>
      </c>
      <c r="B35" s="86">
        <v>9468</v>
      </c>
      <c r="C35" s="96">
        <v>4447</v>
      </c>
      <c r="D35" s="90">
        <v>5021</v>
      </c>
    </row>
    <row r="36" spans="1:4" ht="20.25" customHeight="1" x14ac:dyDescent="0.15">
      <c r="A36" s="103" t="s">
        <v>219</v>
      </c>
      <c r="B36" s="86">
        <v>21558</v>
      </c>
      <c r="C36" s="96">
        <v>10154</v>
      </c>
      <c r="D36" s="90">
        <v>11404</v>
      </c>
    </row>
    <row r="37" spans="1:4" ht="20.25" customHeight="1" x14ac:dyDescent="0.15">
      <c r="A37" s="85" t="s">
        <v>220</v>
      </c>
      <c r="B37" s="86">
        <f>SUM(C37:D37)</f>
        <v>7931</v>
      </c>
      <c r="C37" s="96">
        <f>C38</f>
        <v>3751</v>
      </c>
      <c r="D37" s="90">
        <f>D38</f>
        <v>4180</v>
      </c>
    </row>
    <row r="38" spans="1:4" ht="20.25" customHeight="1" thickBot="1" x14ac:dyDescent="0.2">
      <c r="A38" s="97" t="s">
        <v>221</v>
      </c>
      <c r="B38" s="105">
        <v>7931</v>
      </c>
      <c r="C38" s="104">
        <v>3751</v>
      </c>
      <c r="D38" s="93">
        <v>4180</v>
      </c>
    </row>
    <row r="39" spans="1:4" ht="20.25" customHeight="1" x14ac:dyDescent="0.15">
      <c r="A39" s="106" t="s">
        <v>228</v>
      </c>
      <c r="B39" s="79"/>
      <c r="C39" s="79"/>
      <c r="D39" s="79"/>
    </row>
  </sheetData>
  <mergeCells count="2">
    <mergeCell ref="A3:A4"/>
    <mergeCell ref="B3:D3"/>
  </mergeCells>
  <phoneticPr fontId="3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第1表</vt:lpstr>
      <vt:lpstr>第2表</vt:lpstr>
      <vt:lpstr>第3表</vt:lpstr>
      <vt:lpstr>第1表!Print_Area</vt:lpstr>
      <vt:lpstr>第2表!Print_Area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真莉（医務課）</dc:creator>
  <cp:lastModifiedBy>高以来　鴻治（医務課）</cp:lastModifiedBy>
  <cp:lastPrinted>2023-05-31T00:21:01Z</cp:lastPrinted>
  <dcterms:created xsi:type="dcterms:W3CDTF">2022-05-24T04:52:14Z</dcterms:created>
  <dcterms:modified xsi:type="dcterms:W3CDTF">2023-06-18T23:51:34Z</dcterms:modified>
</cp:coreProperties>
</file>